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K:\K0021\防災事務\05_防災対策事業\510_要配慮者施設の避難確保計画\R07\★計画作成研修\研修資料\"/>
    </mc:Choice>
  </mc:AlternateContent>
  <xr:revisionPtr revIDLastSave="0" documentId="13_ncr:1_{BC466E23-DAA8-4C85-B4A4-FD89B91B6164}" xr6:coauthVersionLast="47" xr6:coauthVersionMax="47" xr10:uidLastSave="{00000000-0000-0000-0000-000000000000}"/>
  <bookViews>
    <workbookView xWindow="-120" yWindow="-120" windowWidth="20730" windowHeight="11040" xr2:uid="{00000000-000D-0000-FFFF-FFFF00000000}"/>
  </bookViews>
  <sheets>
    <sheet name="説明書" sheetId="6" r:id="rId1"/>
    <sheet name="入力シート" sheetId="4" r:id="rId2"/>
    <sheet name="Sheet5" sheetId="12" state="hidden" r:id="rId3"/>
    <sheet name="【参考】避難所一覧" sheetId="14" r:id="rId4"/>
    <sheet name="Sheet2" sheetId="9" state="hidden" r:id="rId5"/>
  </sheets>
  <definedNames>
    <definedName name="_Toc482292184" localSheetId="4">Sheet2!$A$2</definedName>
    <definedName name="_xlnm.Print_Area" localSheetId="0">説明書!$A$1:$X$444</definedName>
    <definedName name="_xlnm.Print_Area" localSheetId="1">入力シート!$A$1:$X$406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182" i="4" l="1"/>
  <c r="Q181" i="4"/>
  <c r="D181" i="4"/>
  <c r="Q180" i="4"/>
  <c r="D180" i="4"/>
  <c r="Q179" i="4"/>
  <c r="D179" i="4"/>
  <c r="Q178" i="4"/>
  <c r="D178" i="4"/>
  <c r="Q177" i="4"/>
  <c r="D177" i="4"/>
  <c r="Q176" i="4"/>
  <c r="D176" i="4"/>
  <c r="Q175" i="4"/>
  <c r="D175" i="4"/>
  <c r="Q174" i="4"/>
  <c r="D174" i="4"/>
  <c r="Q173" i="4"/>
  <c r="D173" i="4"/>
  <c r="Q172" i="4"/>
  <c r="D172" i="4"/>
  <c r="Q171" i="4"/>
  <c r="D171" i="4"/>
  <c r="Q170" i="4"/>
  <c r="D170" i="4"/>
  <c r="C154" i="4"/>
  <c r="C153" i="4"/>
  <c r="B148" i="4"/>
  <c r="C143" i="4"/>
  <c r="F134" i="4"/>
  <c r="F133" i="4"/>
  <c r="F131" i="4"/>
  <c r="F130" i="4"/>
  <c r="F129" i="4"/>
  <c r="F128" i="4"/>
  <c r="F127" i="4"/>
  <c r="F126" i="4"/>
  <c r="F125" i="4"/>
  <c r="X124" i="4"/>
  <c r="W124" i="4"/>
  <c r="V124" i="4"/>
  <c r="U124" i="4"/>
  <c r="T124" i="4"/>
  <c r="S124" i="4"/>
  <c r="R124" i="4"/>
  <c r="Q124" i="4"/>
  <c r="P124" i="4"/>
  <c r="O124" i="4"/>
  <c r="N124" i="4"/>
  <c r="M124" i="4"/>
  <c r="L124" i="4"/>
  <c r="K124" i="4"/>
  <c r="J124" i="4"/>
  <c r="I124" i="4"/>
  <c r="H124" i="4"/>
  <c r="G124" i="4"/>
  <c r="F124" i="4"/>
  <c r="F123" i="4"/>
  <c r="F122" i="4"/>
  <c r="X120" i="4"/>
  <c r="W120" i="4"/>
  <c r="V120" i="4"/>
  <c r="U120" i="4"/>
  <c r="T120" i="4"/>
  <c r="S120" i="4"/>
  <c r="R120" i="4"/>
  <c r="Q120" i="4"/>
  <c r="P120" i="4"/>
  <c r="O120" i="4"/>
  <c r="N120" i="4"/>
  <c r="M120" i="4"/>
  <c r="L120" i="4"/>
  <c r="K120" i="4"/>
  <c r="J120" i="4"/>
  <c r="I120" i="4"/>
  <c r="H120" i="4"/>
  <c r="G120" i="4"/>
  <c r="F120" i="4"/>
  <c r="F119" i="4"/>
  <c r="S118" i="4"/>
  <c r="F118" i="4"/>
  <c r="F117" i="4"/>
  <c r="AF106" i="4"/>
  <c r="AF105" i="4"/>
  <c r="AF104" i="4"/>
  <c r="AJ103" i="4"/>
  <c r="AF103" i="4"/>
  <c r="AJ102" i="4"/>
  <c r="AF102" i="4"/>
  <c r="AJ101" i="4"/>
  <c r="AF101" i="4"/>
  <c r="B101" i="4"/>
  <c r="AJ100" i="4"/>
  <c r="B100" i="4"/>
  <c r="B93" i="4"/>
  <c r="B92" i="4"/>
  <c r="B87" i="4"/>
  <c r="B86" i="4"/>
  <c r="AF85" i="4"/>
  <c r="AF84" i="4"/>
  <c r="AF83" i="4"/>
  <c r="AF87" i="4" s="1"/>
  <c r="F121" i="4" s="1"/>
  <c r="W76" i="4"/>
  <c r="U76" i="4"/>
  <c r="S76" i="4"/>
  <c r="Q76" i="4"/>
  <c r="P76" i="4"/>
  <c r="N76" i="4"/>
  <c r="L76" i="4"/>
  <c r="J76" i="4"/>
  <c r="I76" i="4"/>
  <c r="G76" i="4"/>
  <c r="E76" i="4"/>
  <c r="C76" i="4"/>
  <c r="A75" i="4"/>
  <c r="AF71" i="4"/>
  <c r="AF70" i="4"/>
  <c r="Q41" i="4"/>
  <c r="J41" i="4"/>
  <c r="B41" i="4"/>
  <c r="B40" i="4"/>
  <c r="A39" i="4"/>
  <c r="B14" i="4"/>
  <c r="A13" i="4"/>
  <c r="B11" i="4"/>
  <c r="B10" i="4"/>
  <c r="A9" i="4"/>
  <c r="B7" i="4"/>
  <c r="B6" i="4"/>
  <c r="A5" i="4"/>
  <c r="Q211" i="6"/>
  <c r="Q210" i="6"/>
  <c r="D210" i="6"/>
  <c r="Q209" i="6"/>
  <c r="D209" i="6"/>
  <c r="Q208" i="6"/>
  <c r="D208" i="6"/>
  <c r="Q207" i="6"/>
  <c r="D207" i="6"/>
  <c r="Q206" i="6"/>
  <c r="D206" i="6"/>
  <c r="Q205" i="6"/>
  <c r="D205" i="6"/>
  <c r="Q204" i="6"/>
  <c r="D204" i="6"/>
  <c r="Q203" i="6"/>
  <c r="D203" i="6"/>
  <c r="Q202" i="6"/>
  <c r="D202" i="6"/>
  <c r="Q201" i="6"/>
  <c r="D201" i="6"/>
  <c r="Q200" i="6"/>
  <c r="D200" i="6"/>
  <c r="Q199" i="6"/>
  <c r="D199" i="6"/>
  <c r="C183" i="6"/>
  <c r="C182" i="6"/>
  <c r="B177" i="6"/>
  <c r="C172" i="6"/>
  <c r="F164" i="6"/>
  <c r="F162" i="6"/>
  <c r="F161" i="6"/>
  <c r="F160" i="6"/>
  <c r="F158" i="6"/>
  <c r="F157" i="6"/>
  <c r="F156" i="6"/>
  <c r="F155" i="6"/>
  <c r="F154" i="6"/>
  <c r="F153" i="6"/>
  <c r="F152" i="6"/>
  <c r="F151" i="6"/>
  <c r="X150" i="6"/>
  <c r="W150" i="6"/>
  <c r="V150" i="6"/>
  <c r="U150" i="6"/>
  <c r="T150" i="6"/>
  <c r="S150" i="6"/>
  <c r="R150" i="6"/>
  <c r="Q150" i="6"/>
  <c r="P150" i="6"/>
  <c r="O150" i="6"/>
  <c r="N150" i="6"/>
  <c r="M150" i="6"/>
  <c r="L150" i="6"/>
  <c r="K150" i="6"/>
  <c r="J150" i="6"/>
  <c r="I150" i="6"/>
  <c r="H150" i="6"/>
  <c r="G150" i="6"/>
  <c r="F150" i="6"/>
  <c r="F149" i="6"/>
  <c r="F148" i="6"/>
  <c r="X146" i="6"/>
  <c r="W146" i="6"/>
  <c r="V146" i="6"/>
  <c r="U146" i="6"/>
  <c r="T146" i="6"/>
  <c r="S146" i="6"/>
  <c r="R146" i="6"/>
  <c r="Q146" i="6"/>
  <c r="P146" i="6"/>
  <c r="O146" i="6"/>
  <c r="N146" i="6"/>
  <c r="M146" i="6"/>
  <c r="L146" i="6"/>
  <c r="K146" i="6"/>
  <c r="J146" i="6"/>
  <c r="I146" i="6"/>
  <c r="H146" i="6"/>
  <c r="G146" i="6"/>
  <c r="F146" i="6"/>
  <c r="F145" i="6"/>
  <c r="S144" i="6"/>
  <c r="I144" i="6"/>
  <c r="F144" i="6"/>
  <c r="F143" i="6"/>
  <c r="AE126" i="6"/>
  <c r="AE125" i="6"/>
  <c r="B125" i="6"/>
  <c r="AE124" i="6"/>
  <c r="AI123" i="6"/>
  <c r="AE123" i="6"/>
  <c r="AI122" i="6"/>
  <c r="AE122" i="6"/>
  <c r="AI121" i="6"/>
  <c r="AE121" i="6"/>
  <c r="AI120" i="6"/>
  <c r="B117" i="6"/>
  <c r="B115" i="6"/>
  <c r="B111" i="6"/>
  <c r="AG106" i="6"/>
  <c r="AG105" i="6"/>
  <c r="AG104" i="6"/>
  <c r="W101" i="6"/>
  <c r="U101" i="6"/>
  <c r="S101" i="6"/>
  <c r="Q101" i="6"/>
  <c r="P101" i="6"/>
  <c r="N101" i="6"/>
  <c r="L101" i="6"/>
  <c r="J101" i="6"/>
  <c r="I101" i="6"/>
  <c r="G101" i="6"/>
  <c r="E101" i="6"/>
  <c r="C101" i="6"/>
  <c r="A98" i="6"/>
  <c r="A41" i="6"/>
  <c r="AI124" i="6" l="1"/>
  <c r="F159" i="6" s="1"/>
  <c r="AG107" i="6"/>
  <c r="F142" i="6" s="1"/>
  <c r="AJ104" i="4"/>
  <c r="F132" i="4" s="1"/>
  <c r="F116" i="4"/>
  <c r="F147" i="6" l="1"/>
</calcChain>
</file>

<file path=xl/sharedStrings.xml><?xml version="1.0" encoding="utf-8"?>
<sst xmlns="http://schemas.openxmlformats.org/spreadsheetml/2006/main" count="1414" uniqueCount="669">
  <si>
    <t>洪水時の避難確保計画</t>
    <rPh sb="0" eb="2">
      <t>コウズイ</t>
    </rPh>
    <rPh sb="2" eb="3">
      <t>ジ</t>
    </rPh>
    <rPh sb="4" eb="6">
      <t>ヒナン</t>
    </rPh>
    <rPh sb="6" eb="8">
      <t>カクホ</t>
    </rPh>
    <rPh sb="8" eb="10">
      <t>ケイカク</t>
    </rPh>
    <phoneticPr fontId="4"/>
  </si>
  <si>
    <t>施設名称</t>
    <rPh sb="0" eb="2">
      <t>シセツ</t>
    </rPh>
    <rPh sb="2" eb="4">
      <t>メイショウ</t>
    </rPh>
    <phoneticPr fontId="4"/>
  </si>
  <si>
    <t>（１）所在地</t>
    <phoneticPr fontId="4"/>
  </si>
  <si>
    <t>（２）施設の種類</t>
    <phoneticPr fontId="4"/>
  </si>
  <si>
    <t>（３）利用状況及び職員体制</t>
    <phoneticPr fontId="4"/>
  </si>
  <si>
    <t>時間帯</t>
    <rPh sb="0" eb="3">
      <t>ジカンタイ</t>
    </rPh>
    <phoneticPr fontId="4"/>
  </si>
  <si>
    <t>最大利用者数</t>
    <rPh sb="0" eb="2">
      <t>サイダイ</t>
    </rPh>
    <rPh sb="2" eb="5">
      <t>リヨウシャ</t>
    </rPh>
    <rPh sb="5" eb="6">
      <t>スウ</t>
    </rPh>
    <phoneticPr fontId="4"/>
  </si>
  <si>
    <t>：</t>
    <phoneticPr fontId="4"/>
  </si>
  <si>
    <t>～</t>
    <phoneticPr fontId="4"/>
  </si>
  <si>
    <t>職員数</t>
    <rPh sb="0" eb="3">
      <t>ショクインスウ</t>
    </rPh>
    <phoneticPr fontId="4"/>
  </si>
  <si>
    <t>人</t>
    <rPh sb="0" eb="1">
      <t>ニン</t>
    </rPh>
    <phoneticPr fontId="4"/>
  </si>
  <si>
    <t>施設区分</t>
  </si>
  <si>
    <t>施設名</t>
  </si>
  <si>
    <t>住所</t>
  </si>
  <si>
    <t>○</t>
  </si>
  <si>
    <t>高齢者福祉施設</t>
  </si>
  <si>
    <t>箇所番号</t>
  </si>
  <si>
    <t>和貴会スローライフ千里</t>
  </si>
  <si>
    <t>千里万博公園６番８号</t>
  </si>
  <si>
    <t>K20500070</t>
  </si>
  <si>
    <t>日祝日及び水・土の午後は休み</t>
    <rPh sb="0" eb="1">
      <t>ニチ</t>
    </rPh>
    <rPh sb="1" eb="3">
      <t>シュクジツ</t>
    </rPh>
    <rPh sb="3" eb="4">
      <t>オヨ</t>
    </rPh>
    <rPh sb="5" eb="6">
      <t>スイ</t>
    </rPh>
    <rPh sb="7" eb="8">
      <t>ド</t>
    </rPh>
    <rPh sb="9" eb="11">
      <t>ゴゴ</t>
    </rPh>
    <rPh sb="12" eb="13">
      <t>ヤス</t>
    </rPh>
    <phoneticPr fontId="4"/>
  </si>
  <si>
    <t>避難所</t>
  </si>
  <si>
    <t>所在地</t>
  </si>
  <si>
    <t>淀川</t>
  </si>
  <si>
    <t>吹田第二小学校</t>
  </si>
  <si>
    <t>垂水町1丁目</t>
  </si>
  <si>
    <t>豊津第一小学校</t>
  </si>
  <si>
    <t>岸部第二小学校</t>
  </si>
  <si>
    <t>南山田小学校</t>
  </si>
  <si>
    <t>山田第五小学校</t>
  </si>
  <si>
    <t>山田第一小学校</t>
  </si>
  <si>
    <t>山手小学校</t>
  </si>
  <si>
    <t>千里第二小学校</t>
  </si>
  <si>
    <t>千里新田小学校</t>
  </si>
  <si>
    <t>千里第三小学校</t>
  </si>
  <si>
    <t>（６）市が指定する近隣の避難所</t>
    <rPh sb="3" eb="4">
      <t>シ</t>
    </rPh>
    <rPh sb="5" eb="7">
      <t>シテイ</t>
    </rPh>
    <rPh sb="9" eb="11">
      <t>キンリン</t>
    </rPh>
    <rPh sb="12" eb="14">
      <t>ヒナン</t>
    </rPh>
    <rPh sb="14" eb="15">
      <t>ショ</t>
    </rPh>
    <phoneticPr fontId="4"/>
  </si>
  <si>
    <t>（４）建物の階層</t>
    <rPh sb="3" eb="5">
      <t>タテモノ</t>
    </rPh>
    <rPh sb="6" eb="8">
      <t>カイソウ</t>
    </rPh>
    <phoneticPr fontId="4"/>
  </si>
  <si>
    <t>（５）洪水の影響を受ける河川</t>
    <rPh sb="3" eb="5">
      <t>コウズイ</t>
    </rPh>
    <rPh sb="6" eb="8">
      <t>エイキョウ</t>
    </rPh>
    <rPh sb="9" eb="10">
      <t>ウ</t>
    </rPh>
    <rPh sb="12" eb="14">
      <t>カセン</t>
    </rPh>
    <phoneticPr fontId="4"/>
  </si>
  <si>
    <t>体制確立の判断時期</t>
    <rPh sb="0" eb="2">
      <t>タイセイ</t>
    </rPh>
    <rPh sb="2" eb="4">
      <t>カクリツ</t>
    </rPh>
    <rPh sb="5" eb="7">
      <t>ハンダン</t>
    </rPh>
    <rPh sb="7" eb="9">
      <t>ジキ</t>
    </rPh>
    <phoneticPr fontId="4"/>
  </si>
  <si>
    <t>活動内容</t>
    <rPh sb="0" eb="2">
      <t>カツドウ</t>
    </rPh>
    <rPh sb="2" eb="4">
      <t>ナイヨウ</t>
    </rPh>
    <phoneticPr fontId="4"/>
  </si>
  <si>
    <t>洪水予報等の情報収集</t>
    <rPh sb="0" eb="2">
      <t>コウズイ</t>
    </rPh>
    <rPh sb="2" eb="4">
      <t>ヨホウ</t>
    </rPh>
    <rPh sb="4" eb="5">
      <t>トウ</t>
    </rPh>
    <rPh sb="6" eb="8">
      <t>ジョウホウ</t>
    </rPh>
    <rPh sb="8" eb="10">
      <t>シュウシュウ</t>
    </rPh>
    <phoneticPr fontId="4"/>
  </si>
  <si>
    <t>対応要員</t>
    <phoneticPr fontId="4"/>
  </si>
  <si>
    <t>次のいずれかに該当</t>
    <rPh sb="0" eb="1">
      <t>ツギ</t>
    </rPh>
    <rPh sb="7" eb="9">
      <t>ガイトウ</t>
    </rPh>
    <phoneticPr fontId="4"/>
  </si>
  <si>
    <t>情報収集伝達要員</t>
    <rPh sb="0" eb="2">
      <t>ジョウホウ</t>
    </rPh>
    <rPh sb="2" eb="4">
      <t>シュウシュウ</t>
    </rPh>
    <rPh sb="4" eb="6">
      <t>デンタツ</t>
    </rPh>
    <rPh sb="6" eb="8">
      <t>ヨウイン</t>
    </rPh>
    <phoneticPr fontId="4"/>
  </si>
  <si>
    <t>避難誘導要員</t>
    <rPh sb="0" eb="2">
      <t>ヒナン</t>
    </rPh>
    <rPh sb="2" eb="4">
      <t>ユウドウ</t>
    </rPh>
    <rPh sb="4" eb="6">
      <t>ヨウイン</t>
    </rPh>
    <phoneticPr fontId="4"/>
  </si>
  <si>
    <t>その他の要員</t>
    <rPh sb="2" eb="3">
      <t>タ</t>
    </rPh>
    <rPh sb="4" eb="6">
      <t>ヨウイン</t>
    </rPh>
    <phoneticPr fontId="4"/>
  </si>
  <si>
    <t>洪水予報等の情報収集</t>
    <phoneticPr fontId="4"/>
  </si>
  <si>
    <t>使用する資器材等の準備</t>
    <rPh sb="0" eb="2">
      <t>シヨウ</t>
    </rPh>
    <rPh sb="4" eb="7">
      <t>シキザイ</t>
    </rPh>
    <rPh sb="7" eb="8">
      <t>トウ</t>
    </rPh>
    <rPh sb="9" eb="11">
      <t>ジュンビ</t>
    </rPh>
    <phoneticPr fontId="4"/>
  </si>
  <si>
    <t>家族等への事前連絡（※）</t>
    <rPh sb="0" eb="2">
      <t>カゾク</t>
    </rPh>
    <rPh sb="2" eb="3">
      <t>トウ</t>
    </rPh>
    <rPh sb="5" eb="7">
      <t>ジゼン</t>
    </rPh>
    <rPh sb="7" eb="9">
      <t>レンラク</t>
    </rPh>
    <phoneticPr fontId="4"/>
  </si>
  <si>
    <t>家族等への連絡（※）</t>
    <rPh sb="0" eb="2">
      <t>カゾク</t>
    </rPh>
    <rPh sb="2" eb="3">
      <t>トウ</t>
    </rPh>
    <rPh sb="5" eb="7">
      <t>レンラク</t>
    </rPh>
    <phoneticPr fontId="4"/>
  </si>
  <si>
    <t>事前協力依頼（※）</t>
    <rPh sb="0" eb="2">
      <t>ジゼン</t>
    </rPh>
    <rPh sb="2" eb="4">
      <t>キョウリョク</t>
    </rPh>
    <rPh sb="4" eb="6">
      <t>イライ</t>
    </rPh>
    <phoneticPr fontId="4"/>
  </si>
  <si>
    <t>周辺住民への</t>
    <rPh sb="0" eb="2">
      <t>シュウヘン</t>
    </rPh>
    <rPh sb="2" eb="4">
      <t>ジュウミン</t>
    </rPh>
    <phoneticPr fontId="4"/>
  </si>
  <si>
    <t>協力依頼（※）</t>
    <rPh sb="0" eb="2">
      <t>キョウリョク</t>
    </rPh>
    <rPh sb="2" eb="4">
      <t>イライ</t>
    </rPh>
    <phoneticPr fontId="4"/>
  </si>
  <si>
    <t>事前に要員体制を定め、段階的に避難確保の体制を確立する</t>
    <rPh sb="0" eb="2">
      <t>ジゼン</t>
    </rPh>
    <rPh sb="3" eb="5">
      <t>ヨウイン</t>
    </rPh>
    <rPh sb="5" eb="7">
      <t>タイセイ</t>
    </rPh>
    <rPh sb="8" eb="9">
      <t>サダ</t>
    </rPh>
    <rPh sb="11" eb="14">
      <t>ダンカイテキ</t>
    </rPh>
    <rPh sb="15" eb="17">
      <t>ヒナン</t>
    </rPh>
    <rPh sb="17" eb="19">
      <t>カクホ</t>
    </rPh>
    <rPh sb="20" eb="22">
      <t>タイセイ</t>
    </rPh>
    <rPh sb="23" eb="25">
      <t>カクリツ</t>
    </rPh>
    <phoneticPr fontId="4"/>
  </si>
  <si>
    <t>情報収集伝達要員
避難誘導要員</t>
    <phoneticPr fontId="4"/>
  </si>
  <si>
    <t>（※）必要に応じて実施</t>
    <rPh sb="3" eb="5">
      <t>ヒツヨウ</t>
    </rPh>
    <rPh sb="6" eb="7">
      <t>オウ</t>
    </rPh>
    <rPh sb="9" eb="11">
      <t>ジッシ</t>
    </rPh>
    <phoneticPr fontId="4"/>
  </si>
  <si>
    <t>要配慮者の避難誘導</t>
    <rPh sb="0" eb="1">
      <t>ヨウ</t>
    </rPh>
    <rPh sb="1" eb="3">
      <t>ハイリョ</t>
    </rPh>
    <rPh sb="3" eb="4">
      <t>シャ</t>
    </rPh>
    <rPh sb="5" eb="7">
      <t>ヒナン</t>
    </rPh>
    <rPh sb="7" eb="9">
      <t>ユウドウ</t>
    </rPh>
    <phoneticPr fontId="4"/>
  </si>
  <si>
    <t>施設全体の避難誘導</t>
    <rPh sb="0" eb="2">
      <t>シセツ</t>
    </rPh>
    <rPh sb="2" eb="4">
      <t>ゼンタイ</t>
    </rPh>
    <rPh sb="5" eb="7">
      <t>ヒナン</t>
    </rPh>
    <rPh sb="7" eb="9">
      <t>ユウドウ</t>
    </rPh>
    <phoneticPr fontId="4"/>
  </si>
  <si>
    <t>避難誘導要員</t>
    <phoneticPr fontId="4"/>
  </si>
  <si>
    <t>浸水深　：　</t>
    <rPh sb="0" eb="2">
      <t>シンスイ</t>
    </rPh>
    <rPh sb="2" eb="3">
      <t>シン</t>
    </rPh>
    <phoneticPr fontId="4"/>
  </si>
  <si>
    <t>（１）情報収集</t>
    <rPh sb="3" eb="5">
      <t>ジョウホウ</t>
    </rPh>
    <rPh sb="5" eb="7">
      <t>シュウシュウ</t>
    </rPh>
    <phoneticPr fontId="4"/>
  </si>
  <si>
    <t>収集する情報</t>
    <rPh sb="0" eb="2">
      <t>シュウシュウ</t>
    </rPh>
    <rPh sb="4" eb="6">
      <t>ジョウホウ</t>
    </rPh>
    <phoneticPr fontId="4"/>
  </si>
  <si>
    <t>河川防災情報</t>
    <rPh sb="0" eb="2">
      <t>カセン</t>
    </rPh>
    <rPh sb="2" eb="4">
      <t>ボウサイ</t>
    </rPh>
    <rPh sb="4" eb="6">
      <t>ジョウホウ</t>
    </rPh>
    <phoneticPr fontId="4"/>
  </si>
  <si>
    <t>テレビ・ラジオ・インターネット</t>
    <phoneticPr fontId="4"/>
  </si>
  <si>
    <t>収集方法等</t>
    <rPh sb="0" eb="2">
      <t>シュウシュウ</t>
    </rPh>
    <rPh sb="2" eb="4">
      <t>ホウホウ</t>
    </rPh>
    <rPh sb="4" eb="5">
      <t>トウ</t>
    </rPh>
    <phoneticPr fontId="4"/>
  </si>
  <si>
    <t>体制</t>
    <rPh sb="0" eb="2">
      <t>タイセイ</t>
    </rPh>
    <phoneticPr fontId="4"/>
  </si>
  <si>
    <t>気象情報
 特別警報・警報・注意報</t>
    <rPh sb="0" eb="2">
      <t>キショウ</t>
    </rPh>
    <rPh sb="2" eb="4">
      <t>ジョウホウ</t>
    </rPh>
    <rPh sb="6" eb="8">
      <t>トクベツ</t>
    </rPh>
    <rPh sb="8" eb="10">
      <t>ケイホウ</t>
    </rPh>
    <rPh sb="11" eb="13">
      <t>ケイホウ</t>
    </rPh>
    <rPh sb="14" eb="17">
      <t>チュウイホウ</t>
    </rPh>
    <phoneticPr fontId="4"/>
  </si>
  <si>
    <t>（２）伝達</t>
    <rPh sb="3" eb="5">
      <t>デンタツ</t>
    </rPh>
    <phoneticPr fontId="4"/>
  </si>
  <si>
    <t>その他の情報収集</t>
    <rPh sb="2" eb="3">
      <t>タ</t>
    </rPh>
    <rPh sb="4" eb="6">
      <t>ジョウホウ</t>
    </rPh>
    <rPh sb="6" eb="8">
      <t>シュウシュウ</t>
    </rPh>
    <phoneticPr fontId="4"/>
  </si>
  <si>
    <t>電話（市役所など）</t>
    <rPh sb="0" eb="2">
      <t>デンワ</t>
    </rPh>
    <rPh sb="3" eb="6">
      <t>シヤクショ</t>
    </rPh>
    <phoneticPr fontId="4"/>
  </si>
  <si>
    <t>収集した情報は、勤務中の全職員に伝達する。</t>
    <rPh sb="0" eb="2">
      <t>シュウシュウ</t>
    </rPh>
    <rPh sb="4" eb="6">
      <t>ジョウホウ</t>
    </rPh>
    <rPh sb="8" eb="11">
      <t>キンムチュウ</t>
    </rPh>
    <rPh sb="12" eb="13">
      <t>ゼン</t>
    </rPh>
    <rPh sb="13" eb="15">
      <t>ショクイン</t>
    </rPh>
    <rPh sb="16" eb="18">
      <t>デンタツ</t>
    </rPh>
    <phoneticPr fontId="4"/>
  </si>
  <si>
    <t>伝達方法：</t>
    <rPh sb="0" eb="2">
      <t>デンタツ</t>
    </rPh>
    <rPh sb="2" eb="4">
      <t>ホウホウ</t>
    </rPh>
    <phoneticPr fontId="4"/>
  </si>
  <si>
    <t>避難誘導は次のとおり行う</t>
    <rPh sb="0" eb="2">
      <t>ヒナン</t>
    </rPh>
    <rPh sb="2" eb="4">
      <t>ユウドウ</t>
    </rPh>
    <rPh sb="5" eb="6">
      <t>ツギ</t>
    </rPh>
    <rPh sb="10" eb="11">
      <t>オコナ</t>
    </rPh>
    <phoneticPr fontId="4"/>
  </si>
  <si>
    <t>・水平避難</t>
    <rPh sb="1" eb="3">
      <t>スイヘイ</t>
    </rPh>
    <rPh sb="3" eb="5">
      <t>ヒナン</t>
    </rPh>
    <phoneticPr fontId="4"/>
  </si>
  <si>
    <t>・垂直避難（※）</t>
    <rPh sb="1" eb="3">
      <t>スイチョク</t>
    </rPh>
    <rPh sb="3" eb="5">
      <t>ヒナン</t>
    </rPh>
    <phoneticPr fontId="4"/>
  </si>
  <si>
    <t>※想定浸水深が３ｍ以上で建物が２階までの場合は、水平避難を原則とする</t>
    <rPh sb="1" eb="3">
      <t>ソウテイ</t>
    </rPh>
    <rPh sb="3" eb="5">
      <t>シンスイ</t>
    </rPh>
    <rPh sb="5" eb="6">
      <t>シン</t>
    </rPh>
    <rPh sb="9" eb="11">
      <t>イジョウ</t>
    </rPh>
    <rPh sb="12" eb="14">
      <t>タテモノ</t>
    </rPh>
    <rPh sb="16" eb="17">
      <t>カイ</t>
    </rPh>
    <rPh sb="20" eb="22">
      <t>バアイ</t>
    </rPh>
    <rPh sb="24" eb="26">
      <t>スイヘイ</t>
    </rPh>
    <rPh sb="26" eb="28">
      <t>ヒナン</t>
    </rPh>
    <rPh sb="29" eb="31">
      <t>ゲンソク</t>
    </rPh>
    <phoneticPr fontId="4"/>
  </si>
  <si>
    <t>　垂直避難が困難な場合、水平避難する。移動距離及び移動手段は以下のとおり</t>
    <rPh sb="1" eb="3">
      <t>スイチョク</t>
    </rPh>
    <rPh sb="3" eb="5">
      <t>ヒナン</t>
    </rPh>
    <rPh sb="6" eb="8">
      <t>コンナン</t>
    </rPh>
    <rPh sb="9" eb="11">
      <t>バアイ</t>
    </rPh>
    <rPh sb="12" eb="14">
      <t>スイヘイ</t>
    </rPh>
    <rPh sb="14" eb="16">
      <t>ヒナン</t>
    </rPh>
    <rPh sb="19" eb="21">
      <t>イドウ</t>
    </rPh>
    <rPh sb="21" eb="23">
      <t>キョリ</t>
    </rPh>
    <rPh sb="23" eb="24">
      <t>オヨ</t>
    </rPh>
    <rPh sb="25" eb="27">
      <t>イドウ</t>
    </rPh>
    <rPh sb="27" eb="29">
      <t>シュダン</t>
    </rPh>
    <rPh sb="30" eb="32">
      <t>イカ</t>
    </rPh>
    <phoneticPr fontId="4"/>
  </si>
  <si>
    <t>テレビ</t>
    <phoneticPr fontId="4"/>
  </si>
  <si>
    <t>テレビ・ラジオ</t>
    <phoneticPr fontId="4"/>
  </si>
  <si>
    <t>テレビ・インターネット</t>
    <phoneticPr fontId="4"/>
  </si>
  <si>
    <t>インターネット</t>
    <phoneticPr fontId="4"/>
  </si>
  <si>
    <t>口頭で伝達</t>
    <rPh sb="3" eb="5">
      <t>デンタツ</t>
    </rPh>
    <phoneticPr fontId="4"/>
  </si>
  <si>
    <t>口頭のほか施設内放送など</t>
    <phoneticPr fontId="4"/>
  </si>
  <si>
    <t>建物の３階以上に避難</t>
    <phoneticPr fontId="4"/>
  </si>
  <si>
    <t>避難場所</t>
    <phoneticPr fontId="4"/>
  </si>
  <si>
    <t>その他 近隣の避難場所（津波洪水避難ビルなど）</t>
    <phoneticPr fontId="4"/>
  </si>
  <si>
    <t>移動距離</t>
    <phoneticPr fontId="4"/>
  </si>
  <si>
    <t>移動手段</t>
    <phoneticPr fontId="4"/>
  </si>
  <si>
    <t>㎞</t>
  </si>
  <si>
    <t>㎞</t>
    <phoneticPr fontId="4"/>
  </si>
  <si>
    <t>台</t>
    <rPh sb="0" eb="1">
      <t>ダイ</t>
    </rPh>
    <phoneticPr fontId="4"/>
  </si>
  <si>
    <t>車両</t>
    <rPh sb="0" eb="2">
      <t>シャリョウ</t>
    </rPh>
    <phoneticPr fontId="4"/>
  </si>
  <si>
    <t>市の指定緊急避難場所</t>
    <rPh sb="4" eb="6">
      <t>キンキュウ</t>
    </rPh>
    <rPh sb="6" eb="8">
      <t>ヒナン</t>
    </rPh>
    <rPh sb="8" eb="10">
      <t>バショ</t>
    </rPh>
    <phoneticPr fontId="4"/>
  </si>
  <si>
    <t>情報収集設備</t>
    <rPh sb="0" eb="2">
      <t>ジョウホウ</t>
    </rPh>
    <rPh sb="2" eb="4">
      <t>シュウシュウ</t>
    </rPh>
    <rPh sb="4" eb="6">
      <t>セツビ</t>
    </rPh>
    <phoneticPr fontId="4"/>
  </si>
  <si>
    <t>ラジオ</t>
    <phoneticPr fontId="4"/>
  </si>
  <si>
    <t>固定電話</t>
    <rPh sb="0" eb="2">
      <t>コテイ</t>
    </rPh>
    <rPh sb="2" eb="4">
      <t>デンワ</t>
    </rPh>
    <phoneticPr fontId="4"/>
  </si>
  <si>
    <t>ファックス</t>
    <phoneticPr fontId="4"/>
  </si>
  <si>
    <t>パソコン（インターネット）</t>
    <phoneticPr fontId="4"/>
  </si>
  <si>
    <t>避難誘導設備</t>
    <rPh sb="0" eb="2">
      <t>ヒナン</t>
    </rPh>
    <rPh sb="2" eb="4">
      <t>ユウドウ</t>
    </rPh>
    <rPh sb="4" eb="6">
      <t>セツビ</t>
    </rPh>
    <phoneticPr fontId="4"/>
  </si>
  <si>
    <t>懐中電灯（電池）</t>
    <rPh sb="0" eb="2">
      <t>カイチュウ</t>
    </rPh>
    <rPh sb="2" eb="4">
      <t>デントウ</t>
    </rPh>
    <rPh sb="5" eb="7">
      <t>デンチ</t>
    </rPh>
    <phoneticPr fontId="4"/>
  </si>
  <si>
    <t>拡声器</t>
    <rPh sb="0" eb="3">
      <t>カクセイキ</t>
    </rPh>
    <phoneticPr fontId="4"/>
  </si>
  <si>
    <t>名簿（職員）</t>
    <rPh sb="0" eb="2">
      <t>メイボ</t>
    </rPh>
    <rPh sb="3" eb="5">
      <t>ショクイン</t>
    </rPh>
    <phoneticPr fontId="4"/>
  </si>
  <si>
    <t>名簿（利用者）</t>
    <rPh sb="0" eb="2">
      <t>メイボ</t>
    </rPh>
    <rPh sb="3" eb="6">
      <t>リヨウシャ</t>
    </rPh>
    <phoneticPr fontId="4"/>
  </si>
  <si>
    <t>飲料水</t>
    <rPh sb="0" eb="3">
      <t>インリョウスイ</t>
    </rPh>
    <phoneticPr fontId="4"/>
  </si>
  <si>
    <t>食料</t>
    <rPh sb="0" eb="2">
      <t>ショクリョウ</t>
    </rPh>
    <phoneticPr fontId="4"/>
  </si>
  <si>
    <t>薬</t>
    <rPh sb="0" eb="1">
      <t>クスリ</t>
    </rPh>
    <phoneticPr fontId="4"/>
  </si>
  <si>
    <t>防寒具</t>
    <rPh sb="0" eb="2">
      <t>ボウカン</t>
    </rPh>
    <rPh sb="2" eb="3">
      <t>グ</t>
    </rPh>
    <phoneticPr fontId="4"/>
  </si>
  <si>
    <t>おむつ</t>
    <phoneticPr fontId="4"/>
  </si>
  <si>
    <t>お尻ふき</t>
    <rPh sb="1" eb="2">
      <t>シリ</t>
    </rPh>
    <phoneticPr fontId="4"/>
  </si>
  <si>
    <t>哺乳瓶</t>
    <rPh sb="0" eb="2">
      <t>ホニュウ</t>
    </rPh>
    <rPh sb="2" eb="3">
      <t>ビン</t>
    </rPh>
    <phoneticPr fontId="4"/>
  </si>
  <si>
    <t>粉ミルク</t>
    <rPh sb="0" eb="1">
      <t>コナ</t>
    </rPh>
    <phoneticPr fontId="4"/>
  </si>
  <si>
    <t>携帯用トイレ</t>
    <rPh sb="0" eb="3">
      <t>ケイタイヨウ</t>
    </rPh>
    <phoneticPr fontId="4"/>
  </si>
  <si>
    <t>寝具（毛布など）</t>
    <rPh sb="0" eb="2">
      <t>シング</t>
    </rPh>
    <rPh sb="3" eb="5">
      <t>モウフ</t>
    </rPh>
    <phoneticPr fontId="4"/>
  </si>
  <si>
    <t>備蓄物資（※）</t>
    <rPh sb="0" eb="2">
      <t>ビチク</t>
    </rPh>
    <rPh sb="2" eb="4">
      <t>ブッシ</t>
    </rPh>
    <phoneticPr fontId="4"/>
  </si>
  <si>
    <t>※水・食料などは</t>
    <rPh sb="1" eb="2">
      <t>ミズ</t>
    </rPh>
    <rPh sb="3" eb="5">
      <t>ショクリョウ</t>
    </rPh>
    <phoneticPr fontId="4"/>
  </si>
  <si>
    <t>日分確保しておく</t>
    <rPh sb="0" eb="2">
      <t>ニチブン</t>
    </rPh>
    <rPh sb="2" eb="4">
      <t>カクホ</t>
    </rPh>
    <phoneticPr fontId="4"/>
  </si>
  <si>
    <t>ゴミ袋</t>
    <rPh sb="2" eb="3">
      <t>フクロ</t>
    </rPh>
    <phoneticPr fontId="4"/>
  </si>
  <si>
    <t>その他の整備物資・資器材</t>
    <rPh sb="2" eb="3">
      <t>タ</t>
    </rPh>
    <rPh sb="4" eb="6">
      <t>セイビ</t>
    </rPh>
    <rPh sb="6" eb="8">
      <t>ブッシ</t>
    </rPh>
    <rPh sb="9" eb="12">
      <t>シキザイ</t>
    </rPh>
    <phoneticPr fontId="4"/>
  </si>
  <si>
    <t>その他の
物資・資器材</t>
    <rPh sb="2" eb="3">
      <t>タ</t>
    </rPh>
    <rPh sb="5" eb="7">
      <t>ブッシ</t>
    </rPh>
    <rPh sb="8" eb="11">
      <t>シキザイ</t>
    </rPh>
    <phoneticPr fontId="4"/>
  </si>
  <si>
    <t>特記事項</t>
    <rPh sb="0" eb="2">
      <t>トッキ</t>
    </rPh>
    <rPh sb="2" eb="4">
      <t>ジコウ</t>
    </rPh>
    <phoneticPr fontId="4"/>
  </si>
  <si>
    <t>職員や利用者への防災教育及び訓練は次のとおり実施する</t>
    <rPh sb="0" eb="2">
      <t>ショクイン</t>
    </rPh>
    <rPh sb="3" eb="6">
      <t>リヨウシャ</t>
    </rPh>
    <rPh sb="8" eb="10">
      <t>ボウサイ</t>
    </rPh>
    <rPh sb="10" eb="12">
      <t>キョウイク</t>
    </rPh>
    <rPh sb="12" eb="13">
      <t>オヨ</t>
    </rPh>
    <rPh sb="14" eb="16">
      <t>クンレン</t>
    </rPh>
    <rPh sb="17" eb="18">
      <t>ツギ</t>
    </rPh>
    <rPh sb="22" eb="24">
      <t>ジッシ</t>
    </rPh>
    <phoneticPr fontId="4"/>
  </si>
  <si>
    <t>避難確保に当たっては、下表のとおり整備する（■が整備品）</t>
    <rPh sb="0" eb="2">
      <t>ヒナン</t>
    </rPh>
    <rPh sb="2" eb="4">
      <t>カクホ</t>
    </rPh>
    <rPh sb="5" eb="6">
      <t>ア</t>
    </rPh>
    <rPh sb="11" eb="13">
      <t>カヒョウ</t>
    </rPh>
    <rPh sb="17" eb="19">
      <t>セイビ</t>
    </rPh>
    <rPh sb="24" eb="26">
      <t>セイビ</t>
    </rPh>
    <rPh sb="26" eb="27">
      <t>ヒン</t>
    </rPh>
    <phoneticPr fontId="4"/>
  </si>
  <si>
    <t>収集する主な情報及び収集方法は下表のとおりとする</t>
    <rPh sb="0" eb="2">
      <t>シュウシュウ</t>
    </rPh>
    <rPh sb="4" eb="5">
      <t>オモ</t>
    </rPh>
    <rPh sb="6" eb="8">
      <t>ジョウホウ</t>
    </rPh>
    <rPh sb="8" eb="9">
      <t>オヨ</t>
    </rPh>
    <rPh sb="10" eb="12">
      <t>シュウシュウ</t>
    </rPh>
    <rPh sb="12" eb="14">
      <t>ホウホウ</t>
    </rPh>
    <rPh sb="15" eb="17">
      <t>カヒョウ</t>
    </rPh>
    <phoneticPr fontId="4"/>
  </si>
  <si>
    <t>・定期的に防災に関する</t>
    <rPh sb="1" eb="4">
      <t>テイキテキ</t>
    </rPh>
    <rPh sb="5" eb="7">
      <t>ボウサイ</t>
    </rPh>
    <rPh sb="8" eb="9">
      <t>カン</t>
    </rPh>
    <phoneticPr fontId="4"/>
  </si>
  <si>
    <t>を実施する</t>
    <rPh sb="1" eb="3">
      <t>ジッシ</t>
    </rPh>
    <phoneticPr fontId="4"/>
  </si>
  <si>
    <t>研修：</t>
    <rPh sb="0" eb="2">
      <t>ケンシュウ</t>
    </rPh>
    <phoneticPr fontId="4"/>
  </si>
  <si>
    <t>訓練：</t>
    <rPh sb="0" eb="2">
      <t>クンレン</t>
    </rPh>
    <phoneticPr fontId="4"/>
  </si>
  <si>
    <t>年</t>
    <rPh sb="0" eb="1">
      <t>ネン</t>
    </rPh>
    <phoneticPr fontId="4"/>
  </si>
  <si>
    <t>回程度</t>
    <rPh sb="0" eb="1">
      <t>カイ</t>
    </rPh>
    <rPh sb="1" eb="3">
      <t>テイド</t>
    </rPh>
    <phoneticPr fontId="4"/>
  </si>
  <si>
    <t>病院・診療所</t>
    <phoneticPr fontId="5"/>
  </si>
  <si>
    <t>高齢者福祉施設（介護老人福祉施設）</t>
    <phoneticPr fontId="5"/>
  </si>
  <si>
    <t>高齢者福祉施設（通所介護）</t>
    <phoneticPr fontId="5"/>
  </si>
  <si>
    <t>高齢者福祉施設（特定施設入居者生活介護）</t>
    <phoneticPr fontId="5"/>
  </si>
  <si>
    <t>高齢者福祉施設（認知症対応型共同生活介護＜グループホーム＞）</t>
  </si>
  <si>
    <t>高齢者福祉施設（認知症対応型共同生活介護＜グループホーム＞）</t>
    <phoneticPr fontId="5"/>
  </si>
  <si>
    <t>高齢者福祉施設（認知症対応型通所介護）</t>
    <phoneticPr fontId="5"/>
  </si>
  <si>
    <t>障がい者福祉施設</t>
    <phoneticPr fontId="5"/>
  </si>
  <si>
    <t>児童福祉施設</t>
    <phoneticPr fontId="5"/>
  </si>
  <si>
    <t>高齢者福祉施設（地域密着型介護老人福祉施設）</t>
    <phoneticPr fontId="5"/>
  </si>
  <si>
    <t>高齢者福祉施設（その他）</t>
    <rPh sb="10" eb="11">
      <t>タ</t>
    </rPh>
    <phoneticPr fontId="5"/>
  </si>
  <si>
    <t>保育施設</t>
    <phoneticPr fontId="5"/>
  </si>
  <si>
    <t>幼稚園ほか</t>
    <phoneticPr fontId="5"/>
  </si>
  <si>
    <t>３階建て以上</t>
    <phoneticPr fontId="5"/>
  </si>
  <si>
    <t>２階建て</t>
    <phoneticPr fontId="5"/>
  </si>
  <si>
    <t>平屋建て</t>
    <rPh sb="0" eb="2">
      <t>ヒラヤ</t>
    </rPh>
    <rPh sb="2" eb="3">
      <t>ダ</t>
    </rPh>
    <phoneticPr fontId="5"/>
  </si>
  <si>
    <t>（３階建て以上の場合：</t>
    <phoneticPr fontId="5"/>
  </si>
  <si>
    <t>階建て）</t>
    <rPh sb="0" eb="1">
      <t>カイ</t>
    </rPh>
    <rPh sb="1" eb="2">
      <t>ダテ</t>
    </rPh>
    <phoneticPr fontId="5"/>
  </si>
  <si>
    <t>その他</t>
    <rPh sb="2" eb="3">
      <t>タ</t>
    </rPh>
    <phoneticPr fontId="4"/>
  </si>
  <si>
    <t>浸水防止のための資器材</t>
    <rPh sb="0" eb="2">
      <t>シンスイ</t>
    </rPh>
    <rPh sb="2" eb="4">
      <t>ボウシ</t>
    </rPh>
    <rPh sb="8" eb="11">
      <t>シキザイ</t>
    </rPh>
    <phoneticPr fontId="4"/>
  </si>
  <si>
    <t>テレビ</t>
  </si>
  <si>
    <t>ラジオ</t>
  </si>
  <si>
    <t>ラジオ</t>
    <phoneticPr fontId="5"/>
  </si>
  <si>
    <t>インターネット</t>
  </si>
  <si>
    <t>施設にある情報収集機器</t>
    <rPh sb="0" eb="2">
      <t>シセツ</t>
    </rPh>
    <rPh sb="5" eb="7">
      <t>ジョウホウ</t>
    </rPh>
    <rPh sb="7" eb="9">
      <t>シュウシュウ</t>
    </rPh>
    <rPh sb="9" eb="11">
      <t>キキ</t>
    </rPh>
    <phoneticPr fontId="5"/>
  </si>
  <si>
    <t>テレビ</t>
    <phoneticPr fontId="5"/>
  </si>
  <si>
    <t>ラジオ</t>
    <phoneticPr fontId="5"/>
  </si>
  <si>
    <t>防災行政無線（屋外拡声器）</t>
    <rPh sb="0" eb="2">
      <t>ボウサイ</t>
    </rPh>
    <rPh sb="2" eb="4">
      <t>ギョウセイ</t>
    </rPh>
    <rPh sb="4" eb="6">
      <t>ムセン</t>
    </rPh>
    <rPh sb="7" eb="9">
      <t>オクガイ</t>
    </rPh>
    <rPh sb="9" eb="12">
      <t>カクセイキ</t>
    </rPh>
    <phoneticPr fontId="5"/>
  </si>
  <si>
    <t>聞こえる</t>
    <rPh sb="0" eb="1">
      <t>キ</t>
    </rPh>
    <phoneticPr fontId="5"/>
  </si>
  <si>
    <t>聞こえない</t>
    <rPh sb="0" eb="1">
      <t>キ</t>
    </rPh>
    <phoneticPr fontId="5"/>
  </si>
  <si>
    <t>・インターネット閲覧先</t>
    <phoneticPr fontId="5"/>
  </si>
  <si>
    <t>ラジオ・インターネット</t>
  </si>
  <si>
    <t>ラジオ・インターネット</t>
    <phoneticPr fontId="5"/>
  </si>
  <si>
    <t>テレビ・防災行政無線（屋外拡声器）</t>
    <phoneticPr fontId="5"/>
  </si>
  <si>
    <t>ラジオ・防災行政無線（屋外拡声器）</t>
    <phoneticPr fontId="5"/>
  </si>
  <si>
    <t>テレビ・ラジオ・防災行政無線（屋外拡声器）</t>
    <phoneticPr fontId="4"/>
  </si>
  <si>
    <t>インターネット・防災行政無線（屋外拡声器）</t>
    <phoneticPr fontId="4"/>
  </si>
  <si>
    <t>テレビ・インターネット・防災行政無線（屋外拡声器）</t>
    <phoneticPr fontId="4"/>
  </si>
  <si>
    <t>ラジオ・インターネット・防災行政無線（屋外拡声器）</t>
    <phoneticPr fontId="5"/>
  </si>
  <si>
    <t>気象庁HP</t>
    <phoneticPr fontId="5"/>
  </si>
  <si>
    <t>など</t>
    <phoneticPr fontId="5"/>
  </si>
  <si>
    <t>http://www.osaka-kasen-portal.net/suibou/index.html</t>
    <phoneticPr fontId="5"/>
  </si>
  <si>
    <t>http://www.osaka-kasen-portal.net/suibou/kouzuiyosoku/index_kouzui.htm</t>
    <phoneticPr fontId="5"/>
  </si>
  <si>
    <t>テレビ・ラジオ</t>
  </si>
  <si>
    <t>テレビ・インターネット</t>
  </si>
  <si>
    <t>口頭のほか電話（携帯、内線電話）など</t>
    <phoneticPr fontId="4"/>
  </si>
  <si>
    <t>口頭のほか電話（携帯、内線電話）・施設内放送など</t>
    <phoneticPr fontId="4"/>
  </si>
  <si>
    <t>電話（携帯、内線等）</t>
    <rPh sb="0" eb="2">
      <t>デンワ</t>
    </rPh>
    <rPh sb="3" eb="5">
      <t>ケイタイ</t>
    </rPh>
    <rPh sb="6" eb="9">
      <t>ナイセンナド</t>
    </rPh>
    <phoneticPr fontId="5"/>
  </si>
  <si>
    <t>施設内放送</t>
    <rPh sb="0" eb="2">
      <t>シセツ</t>
    </rPh>
    <rPh sb="2" eb="3">
      <t>ナイ</t>
    </rPh>
    <rPh sb="3" eb="5">
      <t>ホウソウ</t>
    </rPh>
    <phoneticPr fontId="5"/>
  </si>
  <si>
    <t>テレビ・ラジオ・インターネット</t>
    <phoneticPr fontId="5"/>
  </si>
  <si>
    <t>テレビ・ラジオ・インターネット・防災行政無線（屋外拡声器）</t>
    <phoneticPr fontId="5"/>
  </si>
  <si>
    <t>http://www.jma.go.jp/jma/index.html</t>
    <phoneticPr fontId="5"/>
  </si>
  <si>
    <t>パソコン・スマホなど（インターネット）</t>
    <phoneticPr fontId="5"/>
  </si>
  <si>
    <t>✕</t>
  </si>
  <si>
    <t>携帯電話（スマホ）</t>
    <rPh sb="0" eb="2">
      <t>ケイタイ</t>
    </rPh>
    <rPh sb="2" eb="4">
      <t>デンワ</t>
    </rPh>
    <phoneticPr fontId="4"/>
  </si>
  <si>
    <t>防寒具</t>
    <phoneticPr fontId="4"/>
  </si>
  <si>
    <t>おむつ</t>
    <phoneticPr fontId="4"/>
  </si>
  <si>
    <t>お尻ふき</t>
    <phoneticPr fontId="4"/>
  </si>
  <si>
    <t>哺乳瓶</t>
  </si>
  <si>
    <t>粉ミルク</t>
    <phoneticPr fontId="4"/>
  </si>
  <si>
    <t>携帯用トイレ</t>
    <phoneticPr fontId="4"/>
  </si>
  <si>
    <t>タオル</t>
    <phoneticPr fontId="4"/>
  </si>
  <si>
    <t>タオル</t>
    <phoneticPr fontId="4"/>
  </si>
  <si>
    <t>ゴミ袋</t>
    <phoneticPr fontId="4"/>
  </si>
  <si>
    <t>名簿（職員）</t>
    <phoneticPr fontId="4"/>
  </si>
  <si>
    <t>名簿（利用者）</t>
    <phoneticPr fontId="4"/>
  </si>
  <si>
    <t>パソコン等（インターネット）</t>
    <rPh sb="4" eb="5">
      <t>トウ</t>
    </rPh>
    <phoneticPr fontId="4"/>
  </si>
  <si>
    <t>懐中電灯（電池）</t>
    <phoneticPr fontId="4"/>
  </si>
  <si>
    <t>拡声器</t>
    <phoneticPr fontId="4"/>
  </si>
  <si>
    <t>ジャケット・ビブス等</t>
    <rPh sb="9" eb="10">
      <t>トウ</t>
    </rPh>
    <phoneticPr fontId="4"/>
  </si>
  <si>
    <t>止水板３枚</t>
    <rPh sb="0" eb="2">
      <t>シスイ</t>
    </rPh>
    <rPh sb="2" eb="3">
      <t>バン</t>
    </rPh>
    <rPh sb="4" eb="5">
      <t>マイ</t>
    </rPh>
    <phoneticPr fontId="4"/>
  </si>
  <si>
    <t>土のう１０個</t>
    <rPh sb="0" eb="1">
      <t>ド</t>
    </rPh>
    <rPh sb="5" eb="6">
      <t>コ</t>
    </rPh>
    <phoneticPr fontId="4"/>
  </si>
  <si>
    <t>水・食料などの備蓄量：</t>
    <rPh sb="0" eb="1">
      <t>ミズ</t>
    </rPh>
    <rPh sb="2" eb="4">
      <t>ショクリョウ</t>
    </rPh>
    <rPh sb="7" eb="9">
      <t>ビチク</t>
    </rPh>
    <rPh sb="9" eb="10">
      <t>リョウ</t>
    </rPh>
    <phoneticPr fontId="4"/>
  </si>
  <si>
    <t>日分</t>
    <rPh sb="0" eb="2">
      <t>ニチブン</t>
    </rPh>
    <phoneticPr fontId="4"/>
  </si>
  <si>
    <t>　水害に備えて、情報収集や情報伝達に係る職員の研修を定期的に実施するとともに、情報伝達や避難誘導に係る訓練を定期的に実施する。また、新規採用職員に対しては、情報伝達や避難誘導に関する教育を行い、有事の対応力の強化を図る。</t>
    <rPh sb="1" eb="3">
      <t>スイガイ</t>
    </rPh>
    <rPh sb="4" eb="5">
      <t>ソナ</t>
    </rPh>
    <rPh sb="8" eb="10">
      <t>ジョウホウ</t>
    </rPh>
    <rPh sb="10" eb="12">
      <t>シュウシュウ</t>
    </rPh>
    <rPh sb="13" eb="15">
      <t>ジョウホウ</t>
    </rPh>
    <rPh sb="15" eb="17">
      <t>デンタツ</t>
    </rPh>
    <rPh sb="18" eb="19">
      <t>カカ</t>
    </rPh>
    <rPh sb="20" eb="22">
      <t>ショクイン</t>
    </rPh>
    <rPh sb="23" eb="25">
      <t>ケンシュウ</t>
    </rPh>
    <rPh sb="26" eb="29">
      <t>テイキテキ</t>
    </rPh>
    <rPh sb="30" eb="32">
      <t>ジッシ</t>
    </rPh>
    <rPh sb="39" eb="41">
      <t>ジョウホウ</t>
    </rPh>
    <rPh sb="41" eb="43">
      <t>デンタツ</t>
    </rPh>
    <rPh sb="44" eb="46">
      <t>ヒナン</t>
    </rPh>
    <rPh sb="46" eb="48">
      <t>ユウドウ</t>
    </rPh>
    <rPh sb="49" eb="50">
      <t>カカ</t>
    </rPh>
    <rPh sb="51" eb="53">
      <t>クンレン</t>
    </rPh>
    <rPh sb="54" eb="57">
      <t>テイキテキ</t>
    </rPh>
    <rPh sb="58" eb="60">
      <t>ジッシ</t>
    </rPh>
    <rPh sb="66" eb="68">
      <t>シンキ</t>
    </rPh>
    <rPh sb="68" eb="70">
      <t>サイヨウ</t>
    </rPh>
    <rPh sb="70" eb="72">
      <t>ショクイン</t>
    </rPh>
    <rPh sb="73" eb="74">
      <t>タイ</t>
    </rPh>
    <rPh sb="78" eb="80">
      <t>ジョウホウ</t>
    </rPh>
    <rPh sb="80" eb="82">
      <t>デンタツ</t>
    </rPh>
    <rPh sb="83" eb="85">
      <t>ヒナン</t>
    </rPh>
    <rPh sb="85" eb="87">
      <t>ユウドウ</t>
    </rPh>
    <rPh sb="88" eb="89">
      <t>カン</t>
    </rPh>
    <rPh sb="91" eb="93">
      <t>キョウイク</t>
    </rPh>
    <rPh sb="94" eb="95">
      <t>オコナ</t>
    </rPh>
    <rPh sb="97" eb="99">
      <t>ユウジ</t>
    </rPh>
    <rPh sb="100" eb="102">
      <t>タイオウ</t>
    </rPh>
    <rPh sb="102" eb="103">
      <t>リョク</t>
    </rPh>
    <rPh sb="104" eb="106">
      <t>キョウカ</t>
    </rPh>
    <rPh sb="107" eb="108">
      <t>ハカ</t>
    </rPh>
    <phoneticPr fontId="4"/>
  </si>
  <si>
    <t>第五中学校</t>
  </si>
  <si>
    <t>×</t>
    <phoneticPr fontId="5"/>
  </si>
  <si>
    <t>○</t>
    <phoneticPr fontId="5"/>
  </si>
  <si>
    <t>３階建て以上</t>
  </si>
  <si>
    <t>研修・訓練</t>
  </si>
  <si>
    <t>研修・訓練</t>
    <phoneticPr fontId="4"/>
  </si>
  <si>
    <t>研修</t>
    <phoneticPr fontId="4"/>
  </si>
  <si>
    <t>訓練</t>
    <rPh sb="0" eb="2">
      <t>クンレン</t>
    </rPh>
    <phoneticPr fontId="4"/>
  </si>
  <si>
    <r>
      <rPr>
        <u/>
        <sz val="12"/>
        <color indexed="8"/>
        <rFont val="ＭＳ Ｐゴシック"/>
        <family val="3"/>
        <charset val="128"/>
      </rPr>
      <t>施設内</t>
    </r>
    <r>
      <rPr>
        <sz val="12"/>
        <color indexed="8"/>
        <rFont val="ＭＳ Ｐゴシック"/>
        <family val="3"/>
        <charset val="128"/>
      </rPr>
      <t>で情報伝達できる手段</t>
    </r>
    <rPh sb="0" eb="2">
      <t>シセツ</t>
    </rPh>
    <rPh sb="2" eb="3">
      <t>ナイ</t>
    </rPh>
    <rPh sb="4" eb="6">
      <t>ジョウホウ</t>
    </rPh>
    <rPh sb="6" eb="8">
      <t>デンタツ</t>
    </rPh>
    <rPh sb="11" eb="13">
      <t>シュダン</t>
    </rPh>
    <phoneticPr fontId="5"/>
  </si>
  <si>
    <t>作成方法（手順）</t>
    <rPh sb="0" eb="2">
      <t>サクセイ</t>
    </rPh>
    <rPh sb="2" eb="4">
      <t>ホウホウ</t>
    </rPh>
    <rPh sb="5" eb="7">
      <t>テジュン</t>
    </rPh>
    <phoneticPr fontId="8"/>
  </si>
  <si>
    <t>つるはし１本、スコップ３本</t>
    <rPh sb="5" eb="6">
      <t>ホン</t>
    </rPh>
    <rPh sb="12" eb="13">
      <t>ホン</t>
    </rPh>
    <phoneticPr fontId="4"/>
  </si>
  <si>
    <t>（総務部危機管理室、平成31年4月1日現在）</t>
  </si>
  <si>
    <t>７－６　土砂災害時の避難勧告等の対象エリアと避難所（指定緊急避難場所）一覧表</t>
  </si>
  <si>
    <t>避難を要する区域</t>
  </si>
  <si>
    <t>保全対象</t>
  </si>
  <si>
    <t>（指定緊急避難場所）</t>
  </si>
  <si>
    <t>ブロック</t>
  </si>
  <si>
    <t>（雨量計）</t>
  </si>
  <si>
    <t>保全人家</t>
  </si>
  <si>
    <t>避難者数</t>
  </si>
  <si>
    <t>円山町</t>
  </si>
  <si>
    <t>岸部北4丁目</t>
  </si>
  <si>
    <t>K20500712</t>
  </si>
  <si>
    <t>原町2丁目</t>
  </si>
  <si>
    <t>K20501090</t>
  </si>
  <si>
    <t>千里第一小学校</t>
  </si>
  <si>
    <t>原町3丁目</t>
  </si>
  <si>
    <t>K20501080・K20501100</t>
  </si>
  <si>
    <t>高野台2丁目</t>
  </si>
  <si>
    <t>K20501020・K20501010</t>
  </si>
  <si>
    <t>高野台小学校</t>
  </si>
  <si>
    <t>佐井寺1丁目</t>
  </si>
  <si>
    <t>K20500720</t>
  </si>
  <si>
    <t>佐井寺小学校</t>
  </si>
  <si>
    <t>佐井寺2丁目</t>
  </si>
  <si>
    <t>K20500740・K20500730・K20500680・K20500750</t>
  </si>
  <si>
    <t>佐竹台4丁目</t>
  </si>
  <si>
    <t>K20500760</t>
  </si>
  <si>
    <t>佐竹台小学校</t>
  </si>
  <si>
    <t>Aブロック</t>
  </si>
  <si>
    <t>（千里）</t>
  </si>
  <si>
    <t>山手町2丁目</t>
  </si>
  <si>
    <t>山手町3丁目</t>
  </si>
  <si>
    <t>K20501240</t>
  </si>
  <si>
    <t>山田西1丁目</t>
  </si>
  <si>
    <t>K20501171・K20501200・K20501172・K20500550</t>
  </si>
  <si>
    <t>山田第三小学校</t>
  </si>
  <si>
    <t>山田西2丁目</t>
  </si>
  <si>
    <t>K20500540・K20500820</t>
  </si>
  <si>
    <t>西山田小学校</t>
  </si>
  <si>
    <t>山田西3丁目</t>
  </si>
  <si>
    <t>K20500560・K20501180</t>
  </si>
  <si>
    <t>山田東1丁目</t>
  </si>
  <si>
    <t>K20500580・K20500590</t>
  </si>
  <si>
    <t>山田東2丁目</t>
  </si>
  <si>
    <t>K20501230</t>
  </si>
  <si>
    <t>山田東3丁目</t>
  </si>
  <si>
    <t>K20501210</t>
  </si>
  <si>
    <t>山田東4丁目</t>
  </si>
  <si>
    <t>K20500570</t>
  </si>
  <si>
    <t>山田南</t>
  </si>
  <si>
    <t>K20500600</t>
  </si>
  <si>
    <t>出口町</t>
  </si>
  <si>
    <t>K20500640・K20500630</t>
  </si>
  <si>
    <t>春日1丁目</t>
  </si>
  <si>
    <t>K20500530</t>
  </si>
  <si>
    <t>春日2丁目</t>
  </si>
  <si>
    <t>K20500910</t>
  </si>
  <si>
    <t>春日4丁目</t>
  </si>
  <si>
    <t>上山手町</t>
  </si>
  <si>
    <t>K20500700</t>
  </si>
  <si>
    <t>片山小学校</t>
  </si>
  <si>
    <t>K20501032・K20501040・K20501130</t>
  </si>
  <si>
    <t>千里山高塚</t>
  </si>
  <si>
    <t>K20500840</t>
  </si>
  <si>
    <t>千里山西1丁目</t>
  </si>
  <si>
    <t>K20500950・K20500920・K20500940</t>
  </si>
  <si>
    <t>千里山西4丁目</t>
  </si>
  <si>
    <t>K20500930・K20500832・K20500831</t>
  </si>
  <si>
    <t>千里山竹園1丁目</t>
  </si>
  <si>
    <t>K20500890・K20500880</t>
  </si>
  <si>
    <t>千里山東1丁目</t>
  </si>
  <si>
    <t>K20500980</t>
  </si>
  <si>
    <t>千里山東4丁目</t>
  </si>
  <si>
    <t>K20501110</t>
  </si>
  <si>
    <t>朝日が丘町</t>
  </si>
  <si>
    <t>K20500660・K20500670・K20500620</t>
  </si>
  <si>
    <t>津雲台4丁目</t>
  </si>
  <si>
    <t>K20501060・K20501050</t>
  </si>
  <si>
    <t>津雲台小学校</t>
  </si>
  <si>
    <t>千里丘中</t>
  </si>
  <si>
    <t>Bブロック</t>
  </si>
  <si>
    <t>（茨木）</t>
  </si>
  <si>
    <t>千里万博公園</t>
  </si>
  <si>
    <t>北山田小学校</t>
  </si>
  <si>
    <t>長野東</t>
  </si>
  <si>
    <t>山田丘</t>
  </si>
  <si>
    <t>K20500280・K20500430</t>
  </si>
  <si>
    <t>藤白台小学校</t>
  </si>
  <si>
    <t>Cブロック</t>
  </si>
  <si>
    <t>（粟生間谷）</t>
  </si>
  <si>
    <t>藤白台2丁目</t>
  </si>
  <si>
    <t>K20500450</t>
  </si>
  <si>
    <t>藤白台5丁目</t>
  </si>
  <si>
    <t>K20500210・K20500460・K20500500・K22002520・K22002480</t>
  </si>
  <si>
    <t>青山台小学校</t>
  </si>
  <si>
    <t>※避難者数は、保全人家×町丁目別１世帯あたりの人口</t>
  </si>
  <si>
    <t>※保全人家は、図上で計測</t>
  </si>
  <si>
    <r>
      <t>（</t>
    </r>
    <r>
      <rPr>
        <sz val="10.5"/>
        <color indexed="8"/>
        <rFont val="ＭＳ 明朝"/>
        <family val="1"/>
        <charset val="128"/>
      </rPr>
      <t>健康医療部</t>
    </r>
    <r>
      <rPr>
        <sz val="10.5"/>
        <color indexed="8"/>
        <rFont val="ＭＳ 明朝"/>
        <family val="1"/>
        <charset val="128"/>
      </rPr>
      <t>、令和元年7月1日現在）</t>
    </r>
  </si>
  <si>
    <r>
      <t>●</t>
    </r>
    <r>
      <rPr>
        <b/>
        <sz val="10.5"/>
        <color indexed="8"/>
        <rFont val="ＭＳ ゴシック"/>
        <family val="3"/>
        <charset val="128"/>
      </rPr>
      <t>土砂災害時に避難を要する要配慮者利用施設</t>
    </r>
  </si>
  <si>
    <t>土砂災害警戒区域の影響範囲に所在する病院及び診療所を掲載。</t>
    <phoneticPr fontId="10"/>
  </si>
  <si>
    <t>【参考資料】地域防災計画より</t>
    <rPh sb="1" eb="3">
      <t>サンコウ</t>
    </rPh>
    <rPh sb="3" eb="5">
      <t>シリョウ</t>
    </rPh>
    <rPh sb="6" eb="8">
      <t>チイキ</t>
    </rPh>
    <rPh sb="8" eb="10">
      <t>ボウサイ</t>
    </rPh>
    <rPh sb="10" eb="12">
      <t>ケイカク</t>
    </rPh>
    <phoneticPr fontId="4"/>
  </si>
  <si>
    <t>土砂災害時に避難を要する要配慮者利用施設一覧表</t>
    <phoneticPr fontId="10"/>
  </si>
  <si>
    <r>
      <t>K20501150・K20501120・K20501130・</t>
    </r>
    <r>
      <rPr>
        <sz val="10.5"/>
        <color indexed="30"/>
        <rFont val="ＭＳ 明朝"/>
        <family val="1"/>
        <charset val="128"/>
      </rPr>
      <t>21205436</t>
    </r>
    <phoneticPr fontId="10"/>
  </si>
  <si>
    <r>
      <t>K20500850・</t>
    </r>
    <r>
      <rPr>
        <sz val="10.5"/>
        <color indexed="30"/>
        <rFont val="ＭＳ 明朝"/>
        <family val="1"/>
        <charset val="128"/>
      </rPr>
      <t>12205075</t>
    </r>
    <phoneticPr fontId="10"/>
  </si>
  <si>
    <r>
      <t>※</t>
    </r>
    <r>
      <rPr>
        <sz val="10.5"/>
        <color indexed="30"/>
        <rFont val="ＭＳ 明朝"/>
        <family val="1"/>
        <charset val="128"/>
      </rPr>
      <t>青文字</t>
    </r>
    <r>
      <rPr>
        <sz val="10.5"/>
        <color indexed="8"/>
        <rFont val="ＭＳ 明朝"/>
        <family val="1"/>
        <charset val="128"/>
      </rPr>
      <t>の箇所番号は、急傾斜地崩壊危険箇所</t>
    </r>
    <rPh sb="1" eb="2">
      <t>アオ</t>
    </rPh>
    <rPh sb="2" eb="4">
      <t>モジ</t>
    </rPh>
    <phoneticPr fontId="10"/>
  </si>
  <si>
    <t>１　計画の目的</t>
  </si>
  <si>
    <t>令和</t>
    <rPh sb="0" eb="2">
      <t>レイワ</t>
    </rPh>
    <phoneticPr fontId="8"/>
  </si>
  <si>
    <t>月</t>
    <phoneticPr fontId="8"/>
  </si>
  <si>
    <t>年</t>
    <phoneticPr fontId="8"/>
  </si>
  <si>
    <t>日作成</t>
    <phoneticPr fontId="8"/>
  </si>
  <si>
    <t>【施設情報】</t>
    <rPh sb="1" eb="3">
      <t>シセツ</t>
    </rPh>
    <rPh sb="3" eb="5">
      <t>ジョウホウ</t>
    </rPh>
    <phoneticPr fontId="4"/>
  </si>
  <si>
    <t>４　防災体制</t>
    <rPh sb="2" eb="4">
      <t>ボウサイ</t>
    </rPh>
    <rPh sb="4" eb="6">
      <t>タイセイ</t>
    </rPh>
    <phoneticPr fontId="4"/>
  </si>
  <si>
    <t xml:space="preserve">洪水時の避難場所は、洪水ハザードマップの想定浸水域および浸水深から、以下の場所とする。
</t>
    <phoneticPr fontId="8"/>
  </si>
  <si>
    <t>この計画は、水防法第１５条の３第１項に基づき、施設利用者の洪水時の円滑かつ迅速な避難の</t>
  </si>
  <si>
    <t>２　計画の報告</t>
  </si>
  <si>
    <t>計画を作成及び必要に応じて見直し・修正をしたときは、水防法第１５条の３第２項に基づき、遅滞</t>
  </si>
  <si>
    <t>なく、当該計画を市長へ報告する。</t>
  </si>
  <si>
    <t>３　計画の適用範囲</t>
  </si>
  <si>
    <t>この計画は、本施設に勤務又は利用するすべての者に適用するものとする。</t>
  </si>
  <si>
    <t>避難経路図</t>
    <rPh sb="0" eb="2">
      <t>ヒナン</t>
    </rPh>
    <rPh sb="2" eb="4">
      <t>ケイロ</t>
    </rPh>
    <rPh sb="4" eb="5">
      <t>ズ</t>
    </rPh>
    <phoneticPr fontId="8"/>
  </si>
  <si>
    <t>（７）施設周辺の避難経路図及び浸水継続時間</t>
    <phoneticPr fontId="8"/>
  </si>
  <si>
    <t>当該洪水浸水想定区域図と浸水継続時間図を添付してください。</t>
    <phoneticPr fontId="8"/>
  </si>
  <si>
    <t>近隣の避難所</t>
    <phoneticPr fontId="8"/>
  </si>
  <si>
    <t>（１）要員体制</t>
    <rPh sb="3" eb="5">
      <t>ヨウイン</t>
    </rPh>
    <rPh sb="5" eb="7">
      <t>タイセイ</t>
    </rPh>
    <phoneticPr fontId="4"/>
  </si>
  <si>
    <t>（２）体制確立</t>
    <rPh sb="3" eb="5">
      <t>タイセイ</t>
    </rPh>
    <rPh sb="5" eb="7">
      <t>カクリツ</t>
    </rPh>
    <phoneticPr fontId="4"/>
  </si>
  <si>
    <t>注意体制確立</t>
    <rPh sb="0" eb="2">
      <t>チュウイ</t>
    </rPh>
    <rPh sb="2" eb="4">
      <t>タイセイ</t>
    </rPh>
    <rPh sb="4" eb="6">
      <t>カクリツ</t>
    </rPh>
    <phoneticPr fontId="4"/>
  </si>
  <si>
    <t>警戒体制１確立</t>
    <rPh sb="0" eb="2">
      <t>ケイカイ</t>
    </rPh>
    <rPh sb="2" eb="4">
      <t>タイセイ</t>
    </rPh>
    <phoneticPr fontId="4"/>
  </si>
  <si>
    <t>警戒体制２確立</t>
    <rPh sb="0" eb="2">
      <t>ケイカイ</t>
    </rPh>
    <rPh sb="2" eb="4">
      <t>タイセイ</t>
    </rPh>
    <phoneticPr fontId="4"/>
  </si>
  <si>
    <t>非常体制確立</t>
    <rPh sb="0" eb="2">
      <t>ヒジョウ</t>
    </rPh>
    <rPh sb="2" eb="4">
      <t>タイセイ</t>
    </rPh>
    <phoneticPr fontId="4"/>
  </si>
  <si>
    <t>【警戒レベル２】</t>
    <rPh sb="1" eb="3">
      <t>ケイカイ</t>
    </rPh>
    <phoneticPr fontId="8"/>
  </si>
  <si>
    <t>【警戒レベル４】</t>
    <rPh sb="1" eb="3">
      <t>ケイカイ</t>
    </rPh>
    <phoneticPr fontId="8"/>
  </si>
  <si>
    <t>◆避難準備、高齢者等避難開始</t>
    <rPh sb="1" eb="3">
      <t>ヒナン</t>
    </rPh>
    <rPh sb="3" eb="5">
      <t>ジュンビ</t>
    </rPh>
    <rPh sb="6" eb="9">
      <t>コウレイシャ</t>
    </rPh>
    <rPh sb="9" eb="10">
      <t>トウ</t>
    </rPh>
    <rPh sb="10" eb="12">
      <t>ヒナン</t>
    </rPh>
    <phoneticPr fontId="4"/>
  </si>
  <si>
    <t>の発令</t>
    <phoneticPr fontId="8"/>
  </si>
  <si>
    <t>◆避難勧告又は避難指示（緊急）</t>
    <rPh sb="1" eb="3">
      <t>ヒナン</t>
    </rPh>
    <rPh sb="3" eb="5">
      <t>カンコク</t>
    </rPh>
    <rPh sb="5" eb="6">
      <t>マタ</t>
    </rPh>
    <rPh sb="7" eb="9">
      <t>ヒナン</t>
    </rPh>
    <rPh sb="9" eb="11">
      <t>シジ</t>
    </rPh>
    <rPh sb="12" eb="14">
      <t>キンキュウ</t>
    </rPh>
    <phoneticPr fontId="4"/>
  </si>
  <si>
    <t>【警戒レベル３】</t>
    <phoneticPr fontId="8"/>
  </si>
  <si>
    <t>●表内の事項のほか、統括管理者の指揮命令に従うものとする。</t>
    <phoneticPr fontId="8"/>
  </si>
  <si>
    <t>●必要に応じて地域の協力を得られる体制を準備するものとする。</t>
    <phoneticPr fontId="8"/>
  </si>
  <si>
    <t>●要配慮者の避難誘導の際に全職員も同時に避難することとする。</t>
    <phoneticPr fontId="8"/>
  </si>
  <si>
    <t>●警戒レベル３「避難準備・高齢者等避難開始」等が発令されていなくても、雨量等の気象情報や水位情報</t>
    <phoneticPr fontId="8"/>
  </si>
  <si>
    <t>　等の情報から施設管理者が危険だと判断した場合は避難を開始する。</t>
    <phoneticPr fontId="8"/>
  </si>
  <si>
    <t>５　情報収集・伝達</t>
    <rPh sb="2" eb="4">
      <t>ジョウホウ</t>
    </rPh>
    <rPh sb="4" eb="6">
      <t>シュウシュウ</t>
    </rPh>
    <rPh sb="7" eb="9">
      <t>デンタツ</t>
    </rPh>
    <phoneticPr fontId="4"/>
  </si>
  <si>
    <t>おおさか防災ネット</t>
    <rPh sb="4" eb="6">
      <t>ボウサイ</t>
    </rPh>
    <phoneticPr fontId="4"/>
  </si>
  <si>
    <t>重ねるハザードマップ</t>
    <rPh sb="0" eb="1">
      <t>カサ</t>
    </rPh>
    <phoneticPr fontId="8"/>
  </si>
  <si>
    <t>川の防災情報</t>
    <rPh sb="0" eb="1">
      <t>カワ</t>
    </rPh>
    <rPh sb="2" eb="4">
      <t>ボウサイ</t>
    </rPh>
    <rPh sb="4" eb="6">
      <t>ジョウホウ</t>
    </rPh>
    <phoneticPr fontId="8"/>
  </si>
  <si>
    <t>河川管理者からの情報
（水位情報）
 氾濫注意情報
 氾濫警戒情報
 氾濫危険情報</t>
    <rPh sb="0" eb="2">
      <t>カセン</t>
    </rPh>
    <rPh sb="2" eb="5">
      <t>カンリシャ</t>
    </rPh>
    <rPh sb="8" eb="10">
      <t>ジョウホウ</t>
    </rPh>
    <rPh sb="12" eb="14">
      <t>スイイ</t>
    </rPh>
    <rPh sb="14" eb="16">
      <t>ジョウホウ</t>
    </rPh>
    <rPh sb="19" eb="21">
      <t>ハンラン</t>
    </rPh>
    <rPh sb="21" eb="23">
      <t>チュウイ</t>
    </rPh>
    <rPh sb="23" eb="25">
      <t>ジョウホウ</t>
    </rPh>
    <rPh sb="27" eb="29">
      <t>ハンラン</t>
    </rPh>
    <rPh sb="29" eb="31">
      <t>ケイカイ</t>
    </rPh>
    <rPh sb="31" eb="33">
      <t>ジョウホウ</t>
    </rPh>
    <rPh sb="35" eb="37">
      <t>ハンラン</t>
    </rPh>
    <rPh sb="37" eb="39">
      <t>キケン</t>
    </rPh>
    <rPh sb="39" eb="41">
      <t>ジョウホウ</t>
    </rPh>
    <phoneticPr fontId="4"/>
  </si>
  <si>
    <t>浸水ナビ</t>
    <rPh sb="0" eb="2">
      <t>シンスイ</t>
    </rPh>
    <phoneticPr fontId="8"/>
  </si>
  <si>
    <t>洪水リスク表示図</t>
    <rPh sb="0" eb="2">
      <t>コウズイ</t>
    </rPh>
    <rPh sb="5" eb="7">
      <t>ヒョウジ</t>
    </rPh>
    <rPh sb="7" eb="8">
      <t>ズ</t>
    </rPh>
    <phoneticPr fontId="8"/>
  </si>
  <si>
    <t>６　避難誘導</t>
    <rPh sb="2" eb="4">
      <t>ヒナン</t>
    </rPh>
    <rPh sb="4" eb="6">
      <t>ユウドウ</t>
    </rPh>
    <phoneticPr fontId="4"/>
  </si>
  <si>
    <t>７　施設の整備</t>
    <rPh sb="2" eb="4">
      <t>シセツ</t>
    </rPh>
    <rPh sb="5" eb="7">
      <t>セイビ</t>
    </rPh>
    <phoneticPr fontId="4"/>
  </si>
  <si>
    <t>８　教育・訓練</t>
    <rPh sb="2" eb="4">
      <t>キョウイク</t>
    </rPh>
    <rPh sb="5" eb="7">
      <t>クンレン</t>
    </rPh>
    <phoneticPr fontId="4"/>
  </si>
  <si>
    <t>９　自衛水防組織の業務に関する事項</t>
    <phoneticPr fontId="8"/>
  </si>
  <si>
    <t>※自衛水防組織を設置する場合には、あわせて別添、別表１・２を作成してください。</t>
    <phoneticPr fontId="8"/>
  </si>
  <si>
    <t>（２）自衛水防組織においては、以下のとおり訓練を実施するものとする。</t>
  </si>
  <si>
    <t>自衛水防組織を組織または変更をしたときは、水防法第１５条の３第２項に基づき、遅滞なく、</t>
    <phoneticPr fontId="8"/>
  </si>
  <si>
    <t>当該計画を市町村長へ報告する。</t>
    <phoneticPr fontId="8"/>
  </si>
  <si>
    <t>（３）自衛水防組織の報告</t>
    <phoneticPr fontId="8"/>
  </si>
  <si>
    <t>（１）別添「自衛水防組織活動要領（案）」に基づき自衛水防組織を設置する。</t>
    <phoneticPr fontId="8"/>
  </si>
  <si>
    <t>①　毎年</t>
    <phoneticPr fontId="8"/>
  </si>
  <si>
    <t>月に新たに自衛水防組織の構成員となった従業員を対象として研修を実施する。</t>
    <phoneticPr fontId="8"/>
  </si>
  <si>
    <t>　　　　②　毎年</t>
    <phoneticPr fontId="8"/>
  </si>
  <si>
    <t>月に行う全従業員を対象とした訓練に先立って、自衛水防組織の全構成員を対象</t>
    <phoneticPr fontId="8"/>
  </si>
  <si>
    <t>　　　　　　　として情報収集・伝達及び避難誘導に関する訓練を実施する。</t>
    <phoneticPr fontId="8"/>
  </si>
  <si>
    <t>１０　防災教育及び訓練の年間計画作成例</t>
    <phoneticPr fontId="8"/>
  </si>
  <si>
    <t>１２　緊急連絡網</t>
    <rPh sb="3" eb="5">
      <t>キンキュウ</t>
    </rPh>
    <rPh sb="5" eb="8">
      <t>レンラクモウ</t>
    </rPh>
    <phoneticPr fontId="8"/>
  </si>
  <si>
    <t>１１　施設利用者緊急連絡先一覧表</t>
    <phoneticPr fontId="8"/>
  </si>
  <si>
    <t>１３　外部機関等への緊急連絡先一覧表</t>
    <phoneticPr fontId="8"/>
  </si>
  <si>
    <t>１４　対応別避難誘導方法一覧表</t>
    <phoneticPr fontId="8"/>
  </si>
  <si>
    <t>１５　防災体制一覧表</t>
    <phoneticPr fontId="8"/>
  </si>
  <si>
    <t>代行者</t>
    <rPh sb="0" eb="2">
      <t>ダイコウ</t>
    </rPh>
    <rPh sb="2" eb="3">
      <t>シャ</t>
    </rPh>
    <phoneticPr fontId="8"/>
  </si>
  <si>
    <t>対応内容</t>
  </si>
  <si>
    <t>氏名</t>
  </si>
  <si>
    <t>避難先</t>
  </si>
  <si>
    <t>移動手段</t>
  </si>
  <si>
    <t>担当者</t>
  </si>
  <si>
    <t>備考</t>
  </si>
  <si>
    <t>連絡先</t>
  </si>
  <si>
    <t>担当部署</t>
  </si>
  <si>
    <t>担当者氏名</t>
  </si>
  <si>
    <t>電話番号</t>
  </si>
  <si>
    <t>連絡可能時間</t>
  </si>
  <si>
    <t>施設利用者</t>
  </si>
  <si>
    <t>緊急連絡先</t>
  </si>
  <si>
    <t>その他</t>
  </si>
  <si>
    <t>（緊急搬送先等）</t>
  </si>
  <si>
    <t>年齢</t>
  </si>
  <si>
    <t>続柄</t>
  </si>
  <si>
    <t>https://www.river.go.jp/portal/#80</t>
    <phoneticPr fontId="8"/>
  </si>
  <si>
    <t>https://suiboumap.gsi.go.jp/</t>
    <phoneticPr fontId="8"/>
  </si>
  <si>
    <t>http://www.river.pref.osaka.jp/</t>
    <phoneticPr fontId="8"/>
  </si>
  <si>
    <t>　情報伝達訓練</t>
    <phoneticPr fontId="26"/>
  </si>
  <si>
    <t>　保護者への引き渡し訓練</t>
    <phoneticPr fontId="26"/>
  </si>
  <si>
    <t>　従業員の非常参集訓練</t>
    <phoneticPr fontId="26"/>
  </si>
  <si>
    <t>＜通所施設＞</t>
    <phoneticPr fontId="26"/>
  </si>
  <si>
    <t>＜入所施設＞</t>
    <phoneticPr fontId="26"/>
  </si>
  <si>
    <t>■防災体制の確立・避難確保計画の年度版作成</t>
    <phoneticPr fontId="25"/>
  </si>
  <si>
    <t>■従業員への防災教育</t>
    <phoneticPr fontId="26"/>
  </si>
  <si>
    <t>■施設利用者への防災教育</t>
    <phoneticPr fontId="26"/>
  </si>
  <si>
    <t>■避難訓練</t>
    <phoneticPr fontId="26"/>
  </si>
  <si>
    <t>■避難確保計画の更新</t>
    <phoneticPr fontId="26"/>
  </si>
  <si>
    <t>実施予定月日　　　月　　　日</t>
    <rPh sb="0" eb="2">
      <t>ジッシ</t>
    </rPh>
    <rPh sb="2" eb="4">
      <t>ヨテイ</t>
    </rPh>
    <rPh sb="4" eb="6">
      <t>ツキヒ</t>
    </rPh>
    <rPh sb="9" eb="10">
      <t>ガツ</t>
    </rPh>
    <rPh sb="13" eb="14">
      <t>ニチ</t>
    </rPh>
    <phoneticPr fontId="26"/>
  </si>
  <si>
    <t>〇従業員用と施設利用者の保護者・家族用をそれぞれ作成してください。</t>
    <rPh sb="1" eb="4">
      <t>ジュウギョウイン</t>
    </rPh>
    <rPh sb="4" eb="5">
      <t>ヨウ</t>
    </rPh>
    <rPh sb="6" eb="8">
      <t>シセツ</t>
    </rPh>
    <rPh sb="8" eb="11">
      <t>リヨウシャ</t>
    </rPh>
    <rPh sb="12" eb="15">
      <t>ホゴシャ</t>
    </rPh>
    <rPh sb="16" eb="18">
      <t>カゾク</t>
    </rPh>
    <rPh sb="18" eb="19">
      <t>ヨウ</t>
    </rPh>
    <rPh sb="24" eb="26">
      <t>サクセイ</t>
    </rPh>
    <phoneticPr fontId="26"/>
  </si>
  <si>
    <t>〇メールや災害用伝言ダイヤル（171）を利用した連絡方法も確立しておきましょう。</t>
    <rPh sb="5" eb="7">
      <t>サイガイ</t>
    </rPh>
    <rPh sb="7" eb="8">
      <t>ヨウ</t>
    </rPh>
    <rPh sb="8" eb="10">
      <t>デンゴン</t>
    </rPh>
    <rPh sb="20" eb="22">
      <t>リヨウ</t>
    </rPh>
    <rPh sb="24" eb="26">
      <t>レンラク</t>
    </rPh>
    <rPh sb="26" eb="28">
      <t>ホウホウ</t>
    </rPh>
    <rPh sb="29" eb="31">
      <t>カクリツ</t>
    </rPh>
    <phoneticPr fontId="26"/>
  </si>
  <si>
    <t>氏名</t>
    <rPh sb="0" eb="2">
      <t>シメイ</t>
    </rPh>
    <phoneticPr fontId="26"/>
  </si>
  <si>
    <t>連絡先</t>
    <rPh sb="0" eb="3">
      <t>レンラクサキ</t>
    </rPh>
    <phoneticPr fontId="26"/>
  </si>
  <si>
    <t>情報伝達要員</t>
    <rPh sb="0" eb="2">
      <t>ジョウホウ</t>
    </rPh>
    <rPh sb="2" eb="4">
      <t>デンタツ</t>
    </rPh>
    <rPh sb="4" eb="6">
      <t>ヨウイン</t>
    </rPh>
    <phoneticPr fontId="26"/>
  </si>
  <si>
    <t>避難誘導要員</t>
    <rPh sb="0" eb="2">
      <t>ヒナン</t>
    </rPh>
    <rPh sb="2" eb="4">
      <t>ユウドウ</t>
    </rPh>
    <rPh sb="4" eb="6">
      <t>ヨウイン</t>
    </rPh>
    <phoneticPr fontId="26"/>
  </si>
  <si>
    <t>　管理権限者</t>
    <rPh sb="1" eb="3">
      <t>カンリ</t>
    </rPh>
    <rPh sb="3" eb="5">
      <t>ケンゲン</t>
    </rPh>
    <rPh sb="5" eb="6">
      <t>シャ</t>
    </rPh>
    <phoneticPr fontId="8"/>
  </si>
  <si>
    <t>担当者</t>
    <rPh sb="0" eb="3">
      <t>タントウシャ</t>
    </rPh>
    <phoneticPr fontId="26"/>
  </si>
  <si>
    <t>役割</t>
    <rPh sb="0" eb="2">
      <t>ヤクワリ</t>
    </rPh>
    <phoneticPr fontId="26"/>
  </si>
  <si>
    <t>班長名</t>
    <rPh sb="0" eb="2">
      <t>ハンチョウ</t>
    </rPh>
    <rPh sb="2" eb="3">
      <t>メイ</t>
    </rPh>
    <phoneticPr fontId="26"/>
  </si>
  <si>
    <t>班員数</t>
    <rPh sb="0" eb="2">
      <t>ハンイン</t>
    </rPh>
    <rPh sb="2" eb="3">
      <t>スウ</t>
    </rPh>
    <phoneticPr fontId="26"/>
  </si>
  <si>
    <t>班員名</t>
    <rPh sb="0" eb="2">
      <t>ハンイン</t>
    </rPh>
    <rPh sb="2" eb="3">
      <t>メイ</t>
    </rPh>
    <phoneticPr fontId="26"/>
  </si>
  <si>
    <t>自衛水防活動の指揮統制、状況の把握
情報内容の記録
館内放送等による避難の呼びかけ
関係者及び関係機関との連絡
洪水予報等の情報の収集
　　　　　　・
　　　　　　・
　　　　　　・</t>
    <rPh sb="0" eb="2">
      <t>ジエイ</t>
    </rPh>
    <rPh sb="2" eb="4">
      <t>スイボウ</t>
    </rPh>
    <rPh sb="4" eb="6">
      <t>カツドウ</t>
    </rPh>
    <rPh sb="7" eb="9">
      <t>シキ</t>
    </rPh>
    <rPh sb="9" eb="11">
      <t>トウセイ</t>
    </rPh>
    <rPh sb="12" eb="14">
      <t>ジョウキョウ</t>
    </rPh>
    <rPh sb="15" eb="17">
      <t>ハアク</t>
    </rPh>
    <phoneticPr fontId="26"/>
  </si>
  <si>
    <t>避難誘導の実施
未避難者、要援護者の確認
　　　　　　・
　　　　　　・
　　　　　　・</t>
    <rPh sb="0" eb="2">
      <t>ヒナン</t>
    </rPh>
    <rPh sb="2" eb="4">
      <t>ユウドウ</t>
    </rPh>
    <rPh sb="5" eb="7">
      <t>ジッシ</t>
    </rPh>
    <rPh sb="8" eb="9">
      <t>ミ</t>
    </rPh>
    <rPh sb="9" eb="12">
      <t>ヒナンシャ</t>
    </rPh>
    <rPh sb="13" eb="17">
      <t>ヨウエンゴシャ</t>
    </rPh>
    <rPh sb="18" eb="20">
      <t>カクニン</t>
    </rPh>
    <phoneticPr fontId="26"/>
  </si>
  <si>
    <t>ーーー自衛水防組織を設置していない場合は、以降の内容ついては作成不要です。ーーー</t>
    <rPh sb="10" eb="12">
      <t>セッチ</t>
    </rPh>
    <rPh sb="17" eb="19">
      <t>バアイ</t>
    </rPh>
    <rPh sb="21" eb="23">
      <t>イコウ</t>
    </rPh>
    <rPh sb="24" eb="26">
      <t>ナイヨウ</t>
    </rPh>
    <rPh sb="30" eb="32">
      <t>サクセイ</t>
    </rPh>
    <rPh sb="32" eb="34">
      <t>フヨウ</t>
    </rPh>
    <phoneticPr fontId="26"/>
  </si>
  <si>
    <t>９　自衛水防組織の業務に関する事項</t>
    <phoneticPr fontId="8"/>
  </si>
  <si>
    <t>※自衛水防組織を設置する場合には、あわせて別添、別表１・２を作成してください。</t>
    <phoneticPr fontId="8"/>
  </si>
  <si>
    <t>　→　自施設と避難所が分かるように画面を表示し、ある程度の大きさに地図を拡大</t>
    <rPh sb="3" eb="4">
      <t>ジ</t>
    </rPh>
    <rPh sb="4" eb="6">
      <t>シセツ</t>
    </rPh>
    <rPh sb="7" eb="9">
      <t>ヒナン</t>
    </rPh>
    <rPh sb="9" eb="10">
      <t>ショ</t>
    </rPh>
    <rPh sb="11" eb="12">
      <t>ワ</t>
    </rPh>
    <rPh sb="17" eb="19">
      <t>ガメン</t>
    </rPh>
    <rPh sb="20" eb="22">
      <t>ヒョウジ</t>
    </rPh>
    <rPh sb="26" eb="28">
      <t>テイド</t>
    </rPh>
    <rPh sb="29" eb="30">
      <t>オオ</t>
    </rPh>
    <rPh sb="33" eb="35">
      <t>チズ</t>
    </rPh>
    <rPh sb="36" eb="38">
      <t>カクダイ</t>
    </rPh>
    <phoneticPr fontId="8"/>
  </si>
  <si>
    <t>　→　画面を表示した状態でパソコンの「Ctrl」キー（左下）と「PrtScr」キー（右上）を同時に押す</t>
    <rPh sb="3" eb="5">
      <t>ガメン</t>
    </rPh>
    <rPh sb="6" eb="8">
      <t>ヒョウジ</t>
    </rPh>
    <rPh sb="10" eb="12">
      <t>ジョウタイ</t>
    </rPh>
    <rPh sb="42" eb="44">
      <t>ミギウエ</t>
    </rPh>
    <rPh sb="46" eb="48">
      <t>ドウジ</t>
    </rPh>
    <rPh sb="49" eb="50">
      <t>オ</t>
    </rPh>
    <phoneticPr fontId="8"/>
  </si>
  <si>
    <t>※施設の様式で作成しても構いません。</t>
    <rPh sb="1" eb="3">
      <t>シセツ</t>
    </rPh>
    <rPh sb="4" eb="6">
      <t>ヨウシキ</t>
    </rPh>
    <rPh sb="7" eb="9">
      <t>サクセイ</t>
    </rPh>
    <rPh sb="12" eb="13">
      <t>カマ</t>
    </rPh>
    <phoneticPr fontId="26"/>
  </si>
  <si>
    <t>※既存の消防計画等がある場合は、それに追加しても構いません。</t>
    <rPh sb="1" eb="3">
      <t>キソン</t>
    </rPh>
    <rPh sb="4" eb="6">
      <t>ショウボウ</t>
    </rPh>
    <rPh sb="6" eb="8">
      <t>ケイカク</t>
    </rPh>
    <rPh sb="8" eb="9">
      <t>トウ</t>
    </rPh>
    <rPh sb="12" eb="14">
      <t>バアイ</t>
    </rPh>
    <rPh sb="19" eb="21">
      <t>ツイカ</t>
    </rPh>
    <rPh sb="24" eb="25">
      <t>カマ</t>
    </rPh>
    <phoneticPr fontId="26"/>
  </si>
  <si>
    <t>※既存の名簿等がある場合は、それを用いても構いません。</t>
    <rPh sb="21" eb="22">
      <t>カマ</t>
    </rPh>
    <phoneticPr fontId="32"/>
  </si>
  <si>
    <t>※既存の消防計画等がある場合は、それに追加しても構いません。</t>
    <phoneticPr fontId="32"/>
  </si>
  <si>
    <t xml:space="preserve">　　○避難確保計画等の情報の共有
</t>
    <phoneticPr fontId="25"/>
  </si>
  <si>
    <t>　　○過去の被災経験や災害に対する知恵の伝承　など</t>
    <phoneticPr fontId="26"/>
  </si>
  <si>
    <t>　　○水害の危険性や避難場所の確認</t>
    <phoneticPr fontId="32"/>
  </si>
  <si>
    <t>　　○緊急時の対応等に関する保護者、家族への説明　など</t>
    <phoneticPr fontId="32"/>
  </si>
  <si>
    <t>　　情報収集伝達要員・避難誘導要員の任命や外部からの</t>
    <phoneticPr fontId="25"/>
  </si>
  <si>
    <t>　　支援体制等を確認し、避難確保計画に反映します。</t>
    <phoneticPr fontId="26"/>
  </si>
  <si>
    <t>　　○従業員の緊急連絡網の試行</t>
    <rPh sb="3" eb="6">
      <t>ジュウギョウイン</t>
    </rPh>
    <rPh sb="7" eb="9">
      <t>キンキュウ</t>
    </rPh>
    <rPh sb="9" eb="11">
      <t>レンラク</t>
    </rPh>
    <rPh sb="11" eb="12">
      <t>アミ</t>
    </rPh>
    <rPh sb="13" eb="15">
      <t>シコウ</t>
    </rPh>
    <phoneticPr fontId="26"/>
  </si>
  <si>
    <t>　　○保護者への情報伝達手段（メール・電話等）の確認、情報伝達試行など</t>
    <rPh sb="8" eb="10">
      <t>ジョウホウ</t>
    </rPh>
    <rPh sb="10" eb="12">
      <t>デンタツ</t>
    </rPh>
    <rPh sb="12" eb="14">
      <t>シュダン</t>
    </rPh>
    <rPh sb="19" eb="21">
      <t>デンワ</t>
    </rPh>
    <rPh sb="21" eb="22">
      <t>トウ</t>
    </rPh>
    <rPh sb="24" eb="26">
      <t>カクニン</t>
    </rPh>
    <rPh sb="27" eb="29">
      <t>ジョウホウ</t>
    </rPh>
    <rPh sb="29" eb="31">
      <t>デンタツ</t>
    </rPh>
    <rPh sb="31" eb="33">
      <t>シコウ</t>
    </rPh>
    <phoneticPr fontId="26"/>
  </si>
  <si>
    <t>　　○保護者の緊急連絡網の試行</t>
    <rPh sb="3" eb="6">
      <t>ホゴシャ</t>
    </rPh>
    <phoneticPr fontId="26"/>
  </si>
  <si>
    <t>　　○連絡後、全施設利用者を保護者に引き渡すまでにかかる時間の計測　など</t>
    <rPh sb="3" eb="5">
      <t>レンラク</t>
    </rPh>
    <rPh sb="5" eb="6">
      <t>ゴ</t>
    </rPh>
    <rPh sb="7" eb="8">
      <t>ゼン</t>
    </rPh>
    <rPh sb="8" eb="10">
      <t>シセツ</t>
    </rPh>
    <rPh sb="10" eb="13">
      <t>リヨウシャ</t>
    </rPh>
    <rPh sb="14" eb="17">
      <t>ホゴシャ</t>
    </rPh>
    <rPh sb="18" eb="19">
      <t>ヒ</t>
    </rPh>
    <rPh sb="20" eb="21">
      <t>ワタ</t>
    </rPh>
    <rPh sb="28" eb="30">
      <t>ジカン</t>
    </rPh>
    <rPh sb="31" eb="33">
      <t>ケイソク</t>
    </rPh>
    <phoneticPr fontId="26"/>
  </si>
  <si>
    <t>　　○家族等への情報伝達手段（メール・電話等）の確認、情報伝達試行など</t>
    <rPh sb="3" eb="5">
      <t>カゾク</t>
    </rPh>
    <rPh sb="5" eb="6">
      <t>トウ</t>
    </rPh>
    <rPh sb="8" eb="10">
      <t>ジョウホウ</t>
    </rPh>
    <rPh sb="10" eb="12">
      <t>デンタツ</t>
    </rPh>
    <rPh sb="12" eb="14">
      <t>シュダン</t>
    </rPh>
    <rPh sb="19" eb="21">
      <t>デンワ</t>
    </rPh>
    <rPh sb="21" eb="22">
      <t>トウ</t>
    </rPh>
    <rPh sb="24" eb="26">
      <t>カクニン</t>
    </rPh>
    <rPh sb="27" eb="29">
      <t>ジョウホウ</t>
    </rPh>
    <rPh sb="29" eb="31">
      <t>デンタツ</t>
    </rPh>
    <rPh sb="31" eb="33">
      <t>シコウ</t>
    </rPh>
    <phoneticPr fontId="26"/>
  </si>
  <si>
    <t>　　○連絡後、全従業員の参集にかかる時間の計測　など</t>
    <rPh sb="3" eb="5">
      <t>レンラク</t>
    </rPh>
    <rPh sb="5" eb="6">
      <t>ゴ</t>
    </rPh>
    <rPh sb="7" eb="8">
      <t>ゼン</t>
    </rPh>
    <rPh sb="8" eb="11">
      <t>ジュウギョウイン</t>
    </rPh>
    <rPh sb="12" eb="14">
      <t>サンシュウ</t>
    </rPh>
    <rPh sb="18" eb="20">
      <t>ジカン</t>
    </rPh>
    <rPh sb="21" eb="23">
      <t>ケイソク</t>
    </rPh>
    <phoneticPr fontId="26"/>
  </si>
  <si>
    <t>　　○防災体制と役割分担の確認、試行</t>
    <rPh sb="3" eb="5">
      <t>ボウサイ</t>
    </rPh>
    <rPh sb="5" eb="7">
      <t>タイセイ</t>
    </rPh>
    <rPh sb="8" eb="10">
      <t>ヤクワリ</t>
    </rPh>
    <rPh sb="10" eb="12">
      <t>ブンタン</t>
    </rPh>
    <rPh sb="13" eb="15">
      <t>カクニン</t>
    </rPh>
    <rPh sb="16" eb="18">
      <t>シコウ</t>
    </rPh>
    <phoneticPr fontId="26"/>
  </si>
  <si>
    <t>　　○施設から避難場所までの移動にかかる時間の計測　など</t>
    <rPh sb="3" eb="5">
      <t>シセツ</t>
    </rPh>
    <rPh sb="7" eb="9">
      <t>ヒナン</t>
    </rPh>
    <rPh sb="9" eb="11">
      <t>バショ</t>
    </rPh>
    <rPh sb="14" eb="16">
      <t>イドウ</t>
    </rPh>
    <rPh sb="20" eb="22">
      <t>ジカン</t>
    </rPh>
    <rPh sb="23" eb="25">
      <t>ケイソク</t>
    </rPh>
    <phoneticPr fontId="26"/>
  </si>
  <si>
    <t>　　避難を円滑かつ迅速に確保するために、避難確保計画に</t>
    <rPh sb="2" eb="4">
      <t>ヒナン</t>
    </rPh>
    <rPh sb="5" eb="7">
      <t>エンカツ</t>
    </rPh>
    <rPh sb="9" eb="11">
      <t>ジンソク</t>
    </rPh>
    <rPh sb="12" eb="14">
      <t>カクホ</t>
    </rPh>
    <phoneticPr fontId="26"/>
  </si>
  <si>
    <t>　　基づく訓練を実施し、必要に応じて計画を見直します。</t>
    <phoneticPr fontId="26"/>
  </si>
  <si>
    <t>※既に防災体制を確立している場合は、それを活用してもよい。</t>
    <phoneticPr fontId="32"/>
  </si>
  <si>
    <t>別添</t>
    <rPh sb="0" eb="2">
      <t>ベッテン</t>
    </rPh>
    <phoneticPr fontId="34"/>
  </si>
  <si>
    <t>自衛水防組織活動要領</t>
  </si>
  <si>
    <t>（自衛水防組織の編成）</t>
  </si>
  <si>
    <t>２　自衛水防組織には、統括管理者を置く。</t>
  </si>
  <si>
    <t>４　自衛水防組織に、班を置く。</t>
  </si>
  <si>
    <t>(１)　班は、総括・情報班及び避難誘導班とし、各班に班長を置く。</t>
  </si>
  <si>
    <t>(２)　各班の任務は、別表１に掲げる任務とする。</t>
  </si>
  <si>
    <t>（自衛水防組織の運用）</t>
  </si>
  <si>
    <t>（自衛水防組織の装備）</t>
  </si>
  <si>
    <t>(１)　自衛水防組織の装備品は、別表２「自衛水防組織装備品リスト」のとおりとする。</t>
  </si>
  <si>
    <t>（自衛水防組織の活動）</t>
  </si>
  <si>
    <t>別表１</t>
    <rPh sb="0" eb="2">
      <t>ベッピョウ</t>
    </rPh>
    <phoneticPr fontId="34"/>
  </si>
  <si>
    <t>自衛水防組織の編成と任務</t>
  </si>
  <si>
    <t xml:space="preserve"> 統括管理者</t>
  </si>
  <si>
    <t>(</t>
    <phoneticPr fontId="36"/>
  </si>
  <si>
    <t>)</t>
    <phoneticPr fontId="36"/>
  </si>
  <si>
    <t>(</t>
    <phoneticPr fontId="36"/>
  </si>
  <si>
    <t>代行者</t>
    <rPh sb="0" eb="3">
      <t>ダイコウシャ</t>
    </rPh>
    <phoneticPr fontId="36"/>
  </si>
  <si>
    <t xml:space="preserve"> 総括・情報班</t>
  </si>
  <si>
    <t>役割</t>
  </si>
  <si>
    <t>班長</t>
    <rPh sb="0" eb="2">
      <t>ハンチョウ</t>
    </rPh>
    <phoneticPr fontId="36"/>
  </si>
  <si>
    <t>（</t>
    <phoneticPr fontId="36"/>
  </si>
  <si>
    <t>）</t>
    <phoneticPr fontId="36"/>
  </si>
  <si>
    <t>□</t>
  </si>
  <si>
    <t>状況の把握</t>
  </si>
  <si>
    <t>班員</t>
    <rPh sb="0" eb="2">
      <t>ハンイン</t>
    </rPh>
    <phoneticPr fontId="36"/>
  </si>
  <si>
    <t>名</t>
    <rPh sb="0" eb="1">
      <t>メイ</t>
    </rPh>
    <phoneticPr fontId="36"/>
  </si>
  <si>
    <t>洪水予報等の情報の収集</t>
  </si>
  <si>
    <t>・</t>
    <phoneticPr fontId="36"/>
  </si>
  <si>
    <t>情報内容の記録</t>
  </si>
  <si>
    <t>館内放送等による情報伝達</t>
  </si>
  <si>
    <t>関係者及び関係機関との連絡</t>
  </si>
  <si>
    <t xml:space="preserve"> 避難誘導班</t>
  </si>
  <si>
    <t>避難誘導の実施</t>
  </si>
  <si>
    <t>未避難者、要救助者の確認</t>
  </si>
  <si>
    <t>別表２</t>
    <rPh sb="0" eb="2">
      <t>ベッピョウ</t>
    </rPh>
    <phoneticPr fontId="34"/>
  </si>
  <si>
    <t>自衛水防組織装備品リスト</t>
  </si>
  <si>
    <t>　任務</t>
    <phoneticPr fontId="36"/>
  </si>
  <si>
    <t>　装備品</t>
    <phoneticPr fontId="36"/>
  </si>
  <si>
    <t>　名簿（施設職員、利用者等）</t>
  </si>
  <si>
    <t>https://disaportal.gsi.go.jp/index.html</t>
    <phoneticPr fontId="8"/>
  </si>
  <si>
    <t>https://disaportal.gsi.go.jp/index.html</t>
    <phoneticPr fontId="8"/>
  </si>
  <si>
    <t>統括する。</t>
    <phoneticPr fontId="32"/>
  </si>
  <si>
    <t>有する。</t>
  </si>
  <si>
    <t>ため、自衛水防組織を編成するものとする。</t>
    <phoneticPr fontId="32"/>
  </si>
  <si>
    <t>ために必要な指揮、命令、監督等の権限を付与する。</t>
  </si>
  <si>
    <t>センター勤務員及び各班の班長を自衛水防組織の中核として配置する。</t>
  </si>
  <si>
    <t>確保及び施設職員等に割り当てた任務の周知徹底を図るものとする。</t>
    <phoneticPr fontId="32"/>
  </si>
  <si>
    <t>のみによっては十分な体制を確保することが難しい場合は、管理権限者は、近隣在住の施設職員等</t>
    <phoneticPr fontId="32"/>
  </si>
  <si>
    <t>の非常参集も考慮して組織編成に努めるものとする。</t>
    <phoneticPr fontId="32"/>
  </si>
  <si>
    <t>する。</t>
    <phoneticPr fontId="32"/>
  </si>
  <si>
    <t>ければならない。</t>
    <phoneticPr fontId="32"/>
  </si>
  <si>
    <t>ともに点検結果を記録保管し、常時使用できる状態で維持管理する。</t>
    <phoneticPr fontId="32"/>
  </si>
  <si>
    <t xml:space="preserve"> 総括・情報班</t>
    <phoneticPr fontId="32"/>
  </si>
  <si>
    <t>　７　施設の整備　避難確保資器材一覧に掲げるもの。</t>
    <phoneticPr fontId="32"/>
  </si>
  <si>
    <r>
      <rPr>
        <sz val="10"/>
        <color indexed="60"/>
        <rFont val="ＭＳ Ｐゴシック"/>
        <family val="3"/>
        <charset val="128"/>
      </rPr>
      <t>入力シート</t>
    </r>
    <r>
      <rPr>
        <sz val="10"/>
        <color indexed="8"/>
        <rFont val="ＭＳ Ｐゴシック"/>
        <family val="3"/>
        <charset val="128"/>
      </rPr>
      <t>のタブをクリック → 入力シートの水色のセルに必要事項を入力 → 印刷シートのタブをクリック →</t>
    </r>
    <rPh sb="0" eb="2">
      <t>ニュウリョク</t>
    </rPh>
    <rPh sb="16" eb="18">
      <t>ニュウリョク</t>
    </rPh>
    <rPh sb="22" eb="24">
      <t>ミズイロ</t>
    </rPh>
    <rPh sb="28" eb="30">
      <t>ヒツヨウ</t>
    </rPh>
    <rPh sb="30" eb="32">
      <t>ジコウ</t>
    </rPh>
    <rPh sb="33" eb="35">
      <t>ニュウリョク</t>
    </rPh>
    <rPh sb="38" eb="40">
      <t>インサツ</t>
    </rPh>
    <phoneticPr fontId="8"/>
  </si>
  <si>
    <t>近隣の避難所</t>
    <phoneticPr fontId="8"/>
  </si>
  <si>
    <t>自衛水防組織活動要領</t>
    <phoneticPr fontId="40"/>
  </si>
  <si>
    <t>※国土交通省のホームページ（https://www.mlit.go.jp/river/bousai/main/saigai/jouhou/jieisuibou/bousai-gensai-suibou02.html）より抜粋</t>
    <phoneticPr fontId="40"/>
  </si>
  <si>
    <t>第１条　管理権限者は、洪水時等において避難確保計画に基づく円滑かつ迅速な避難を確保する</t>
    <phoneticPr fontId="40"/>
  </si>
  <si>
    <t>第４条　自衛水防組織の各班は、避難確保計画に基づき情報収集及び避難誘導等の活動を行うものと</t>
    <phoneticPr fontId="40"/>
  </si>
  <si>
    <t>(２)　自衛水防組織の装備品については、統括管理者が防災センターに保管し、必要な点検を行うと</t>
    <phoneticPr fontId="40"/>
  </si>
  <si>
    <t>第３条　管理権限者は、自衛水防組織に必要な装備品を整備するとともに、適正な維持管理に努めな</t>
    <phoneticPr fontId="40"/>
  </si>
  <si>
    <t>３　管理権限者は、災害等の応急活動のため緊急連絡網や施設職員等の非常参集計画を定めるものと</t>
    <phoneticPr fontId="40"/>
  </si>
  <si>
    <t>２　特に、休日・夜間も施設内に利用者が滞在する施設にあって、休日・夜間に在館する施設職員等</t>
    <phoneticPr fontId="40"/>
  </si>
  <si>
    <t>第２条　管理権限者は、施設職員の勤務体制（シフト）も考慮した組織編成に努め、必要な人員の</t>
    <phoneticPr fontId="40"/>
  </si>
  <si>
    <t>(３)  防災センター（最低限、通信設備を有するものとする）を自衛水防組織の活動拠点とし、防災</t>
    <phoneticPr fontId="40"/>
  </si>
  <si>
    <t>３　管理権限者は、統括管理者の代行者を定め、当該代行者に対し、統括管理者の任務を代行する</t>
    <phoneticPr fontId="40"/>
  </si>
  <si>
    <t>（２）統括管理者は、洪水時等における避難行動について、その指揮、命令、監督等一切の権限を</t>
    <phoneticPr fontId="40"/>
  </si>
  <si>
    <t>（１）統括管理者は、管理権限者の命を受け、自衛水防組織の機能が有効に発揮できるよう組織を</t>
    <phoneticPr fontId="40"/>
  </si>
  <si>
    <t>施設等と避難所までの避難経路を記載してください。</t>
    <phoneticPr fontId="8"/>
  </si>
  <si>
    <t>●大阪府のホームページ　洪水リスク表示図</t>
  </si>
  <si>
    <t>http://www.river.pref.osaka.jp/　</t>
  </si>
  <si>
    <t>０．５ｍ未満</t>
    <rPh sb="4" eb="6">
      <t>ミマン</t>
    </rPh>
    <phoneticPr fontId="5"/>
  </si>
  <si>
    <t>０．５ｍ～３．０ｍ未満</t>
    <phoneticPr fontId="5"/>
  </si>
  <si>
    <t>安威川・山田川・正雀川・大正川・境川</t>
    <rPh sb="4" eb="7">
      <t>ヤマダガワ</t>
    </rPh>
    <rPh sb="8" eb="10">
      <t>ショウジャク</t>
    </rPh>
    <rPh sb="10" eb="11">
      <t>ガワ</t>
    </rPh>
    <rPh sb="12" eb="14">
      <t>タイショウ</t>
    </rPh>
    <rPh sb="14" eb="15">
      <t>ガワ</t>
    </rPh>
    <rPh sb="16" eb="18">
      <t>サカイガワ</t>
    </rPh>
    <phoneticPr fontId="42"/>
  </si>
  <si>
    <t>０．５ｍ～３．０ｍ未満</t>
  </si>
  <si>
    <t>３．０～５．０ｍ未満</t>
    <rPh sb="8" eb="10">
      <t>ミマン</t>
    </rPh>
    <phoneticPr fontId="5"/>
  </si>
  <si>
    <t>５．０～１０．０ｍ未満</t>
    <rPh sb="9" eb="11">
      <t>ミマン</t>
    </rPh>
    <phoneticPr fontId="5"/>
  </si>
  <si>
    <t>１０．０～２０．０ｍ未満</t>
    <rPh sb="10" eb="12">
      <t>ミマン</t>
    </rPh>
    <phoneticPr fontId="5"/>
  </si>
  <si>
    <t>千里丘小学校</t>
  </si>
  <si>
    <t>千里丘公民館</t>
  </si>
  <si>
    <t>第三中学校</t>
  </si>
  <si>
    <t>三宅柳田小学校</t>
  </si>
  <si>
    <t>子育て総合支援センター遊戯室
（旧三宅小学校内）</t>
    <phoneticPr fontId="73"/>
  </si>
  <si>
    <t>摂津小学校</t>
  </si>
  <si>
    <t>第一中学校</t>
  </si>
  <si>
    <t>コミュニティプラザ</t>
  </si>
  <si>
    <t>味舌小学校</t>
  </si>
  <si>
    <t>正雀体育館</t>
  </si>
  <si>
    <t>安威川公民館</t>
  </si>
  <si>
    <t>市民図書館</t>
  </si>
  <si>
    <t>別府コミュニティセンター</t>
  </si>
  <si>
    <t>別府小学校</t>
  </si>
  <si>
    <t>第四中学校</t>
  </si>
  <si>
    <t>味生体育館</t>
  </si>
  <si>
    <t>味生小学校</t>
  </si>
  <si>
    <t>味生公民館</t>
  </si>
  <si>
    <t>鳥飼西小学校</t>
  </si>
  <si>
    <t>第二中学校</t>
  </si>
  <si>
    <t>鳥飼小学校</t>
  </si>
  <si>
    <t>鳥飼北小学校</t>
  </si>
  <si>
    <t>新鳥飼公民館</t>
  </si>
  <si>
    <t>鳥飼体育館</t>
  </si>
  <si>
    <t>鳥飼東小学校</t>
  </si>
  <si>
    <t>鳥飼東公民館</t>
  </si>
  <si>
    <t>正雀市民ルーム</t>
  </si>
  <si>
    <t>星翔高等学校 知新館</t>
  </si>
  <si>
    <t>大阪府立摂津高等学校</t>
  </si>
  <si>
    <t>薫英学園体育館</t>
    <rPh sb="0" eb="2">
      <t>クンエイ</t>
    </rPh>
    <rPh sb="2" eb="4">
      <t>ガクエン</t>
    </rPh>
    <rPh sb="4" eb="7">
      <t>タイイクカン</t>
    </rPh>
    <phoneticPr fontId="3"/>
  </si>
  <si>
    <t>薫英学園体育館</t>
    <rPh sb="0" eb="2">
      <t>クンエイ</t>
    </rPh>
    <rPh sb="2" eb="4">
      <t>ガクエン</t>
    </rPh>
    <rPh sb="4" eb="7">
      <t>タイイクカン</t>
    </rPh>
    <phoneticPr fontId="73"/>
  </si>
  <si>
    <t>大阪人間科学大学A、B号館</t>
    <rPh sb="0" eb="2">
      <t>オオサカ</t>
    </rPh>
    <rPh sb="2" eb="4">
      <t>ニンゲン</t>
    </rPh>
    <rPh sb="4" eb="6">
      <t>カガク</t>
    </rPh>
    <rPh sb="6" eb="8">
      <t>ダイガク</t>
    </rPh>
    <rPh sb="11" eb="13">
      <t>ゴウカン</t>
    </rPh>
    <phoneticPr fontId="3"/>
  </si>
  <si>
    <t>大阪人間科学大学A、B号館</t>
    <rPh sb="0" eb="2">
      <t>オオサカ</t>
    </rPh>
    <rPh sb="2" eb="4">
      <t>ニンゲン</t>
    </rPh>
    <rPh sb="4" eb="6">
      <t>カガク</t>
    </rPh>
    <rPh sb="6" eb="8">
      <t>ダイガク</t>
    </rPh>
    <rPh sb="11" eb="13">
      <t>ゴウカン</t>
    </rPh>
    <phoneticPr fontId="73"/>
  </si>
  <si>
    <t>摂津支援学校とりかい高等支援学校
体育館２階</t>
    <rPh sb="0" eb="2">
      <t>セッツ</t>
    </rPh>
    <rPh sb="2" eb="4">
      <t>シエン</t>
    </rPh>
    <rPh sb="4" eb="6">
      <t>ガッコウ</t>
    </rPh>
    <rPh sb="10" eb="12">
      <t>コウトウ</t>
    </rPh>
    <rPh sb="12" eb="14">
      <t>シエン</t>
    </rPh>
    <rPh sb="14" eb="16">
      <t>ガッコウ</t>
    </rPh>
    <rPh sb="17" eb="20">
      <t>タイイクカン</t>
    </rPh>
    <rPh sb="21" eb="22">
      <t>カイ</t>
    </rPh>
    <phoneticPr fontId="3"/>
  </si>
  <si>
    <t>摂津支援学校とりかい高等支援学校
体育館２階</t>
    <rPh sb="0" eb="2">
      <t>セッツ</t>
    </rPh>
    <rPh sb="2" eb="4">
      <t>シエン</t>
    </rPh>
    <rPh sb="4" eb="6">
      <t>ガッコウ</t>
    </rPh>
    <rPh sb="10" eb="12">
      <t>コウトウ</t>
    </rPh>
    <rPh sb="12" eb="14">
      <t>シエン</t>
    </rPh>
    <rPh sb="14" eb="16">
      <t>ガッコウ</t>
    </rPh>
    <rPh sb="17" eb="20">
      <t>タイイクカン</t>
    </rPh>
    <rPh sb="21" eb="22">
      <t>カイ</t>
    </rPh>
    <phoneticPr fontId="73"/>
  </si>
  <si>
    <t>㈱かんでんエンジニアリング</t>
    <phoneticPr fontId="73"/>
  </si>
  <si>
    <t>子育て総合支援センター遊戯室
（旧三宅小学校内）</t>
  </si>
  <si>
    <t>㈱かんでんエンジニアリング</t>
  </si>
  <si>
    <t>千里丘小学校</t>
    <phoneticPr fontId="42"/>
  </si>
  <si>
    <t>◆摂津市に洪水注意報発表</t>
    <rPh sb="1" eb="3">
      <t>セッツ</t>
    </rPh>
    <rPh sb="3" eb="4">
      <t>シ</t>
    </rPh>
    <rPh sb="5" eb="7">
      <t>コウズイ</t>
    </rPh>
    <rPh sb="7" eb="10">
      <t>チュウイホウ</t>
    </rPh>
    <rPh sb="10" eb="12">
      <t>ハッピョウ</t>
    </rPh>
    <phoneticPr fontId="4"/>
  </si>
  <si>
    <t>◆摂津市に洪水警報発表</t>
    <rPh sb="1" eb="3">
      <t>セッツ</t>
    </rPh>
    <rPh sb="7" eb="9">
      <t>ケイホウ</t>
    </rPh>
    <phoneticPr fontId="8"/>
  </si>
  <si>
    <t>摂津市ホームページ</t>
    <rPh sb="0" eb="2">
      <t>セッツ</t>
    </rPh>
    <rPh sb="2" eb="3">
      <t>シ</t>
    </rPh>
    <phoneticPr fontId="4"/>
  </si>
  <si>
    <t>http://www.city.settsu.osaka.jp/</t>
    <phoneticPr fontId="5"/>
  </si>
  <si>
    <t>摂津市役所</t>
    <rPh sb="0" eb="2">
      <t>セッツ</t>
    </rPh>
    <rPh sb="2" eb="5">
      <t>シヤクショ</t>
    </rPh>
    <phoneticPr fontId="26"/>
  </si>
  <si>
    <t>摂津警察署</t>
    <rPh sb="0" eb="2">
      <t>セッツ</t>
    </rPh>
    <phoneticPr fontId="32"/>
  </si>
  <si>
    <t>ーーー以下は、個人情報等を含むため適切に管理、摂津市への提出は不要です。ーーー</t>
    <rPh sb="3" eb="5">
      <t>イカ</t>
    </rPh>
    <rPh sb="7" eb="9">
      <t>コジン</t>
    </rPh>
    <rPh sb="9" eb="11">
      <t>ジョウホウ</t>
    </rPh>
    <rPh sb="11" eb="12">
      <t>トウ</t>
    </rPh>
    <rPh sb="13" eb="14">
      <t>フク</t>
    </rPh>
    <rPh sb="17" eb="19">
      <t>テキセツ</t>
    </rPh>
    <rPh sb="20" eb="22">
      <t>カンリ</t>
    </rPh>
    <rPh sb="23" eb="25">
      <t>セッツ</t>
    </rPh>
    <rPh sb="25" eb="26">
      <t>シ</t>
    </rPh>
    <rPh sb="28" eb="30">
      <t>テイシュツ</t>
    </rPh>
    <rPh sb="31" eb="33">
      <t>フヨウ</t>
    </rPh>
    <phoneticPr fontId="26"/>
  </si>
  <si>
    <t>摂津ホーム</t>
    <rPh sb="0" eb="2">
      <t>セッツ</t>
    </rPh>
    <phoneticPr fontId="4"/>
  </si>
  <si>
    <t>摂津市三島１－１－１</t>
    <rPh sb="0" eb="3">
      <t>セッツシ</t>
    </rPh>
    <rPh sb="3" eb="5">
      <t>ミシマ</t>
    </rPh>
    <phoneticPr fontId="5"/>
  </si>
  <si>
    <t>０．５ｍ～３．０ｍ未満</t>
    <phoneticPr fontId="5"/>
  </si>
  <si>
    <t>摂津警察署</t>
    <rPh sb="0" eb="2">
      <t>セッツ</t>
    </rPh>
    <rPh sb="2" eb="5">
      <t>ケイサツショ</t>
    </rPh>
    <phoneticPr fontId="32"/>
  </si>
  <si>
    <t>摂津市避難所及び緊急避難場所</t>
    <rPh sb="0" eb="3">
      <t>セッツシ</t>
    </rPh>
    <rPh sb="3" eb="6">
      <t>ヒナンショ</t>
    </rPh>
    <rPh sb="6" eb="7">
      <t>オヨ</t>
    </rPh>
    <rPh sb="8" eb="10">
      <t>キンキュウ</t>
    </rPh>
    <rPh sb="10" eb="12">
      <t>ヒナン</t>
    </rPh>
    <rPh sb="12" eb="14">
      <t>バショ</t>
    </rPh>
    <phoneticPr fontId="73"/>
  </si>
  <si>
    <t>避難所及び緊急避難場所</t>
  </si>
  <si>
    <t>千里丘3丁目15-4</t>
  </si>
  <si>
    <t>千里丘3丁目9-47</t>
  </si>
  <si>
    <t>学園町1丁目3-1</t>
  </si>
  <si>
    <t>学園町2丁目9-1</t>
  </si>
  <si>
    <t>千里丘東1丁目17-46</t>
  </si>
  <si>
    <t>三島3丁目14-60</t>
  </si>
  <si>
    <t>南千里丘3-20</t>
  </si>
  <si>
    <t>南千里丘5-35</t>
  </si>
  <si>
    <t>三島2丁目13-38</t>
  </si>
  <si>
    <t>正雀4丁目9-28</t>
  </si>
  <si>
    <t>正雀4丁目9-25</t>
  </si>
  <si>
    <t>別府2丁目10-21</t>
  </si>
  <si>
    <t>東別府5丁目1-33</t>
  </si>
  <si>
    <t>東別府4丁目6-1</t>
  </si>
  <si>
    <t>一津屋2丁目19-1</t>
  </si>
  <si>
    <t>鳥飼西3丁目1-1</t>
  </si>
  <si>
    <t>鳥飼八防2丁目1-1</t>
  </si>
  <si>
    <t>鳥飼下1丁目7-1</t>
  </si>
  <si>
    <t>鳥飼本町5丁目10-1</t>
  </si>
  <si>
    <t>鳥飼新町1丁目10-1</t>
  </si>
  <si>
    <t>鳥飼上3丁目4-51</t>
  </si>
  <si>
    <t>正雀本町1丁目11-1</t>
  </si>
  <si>
    <t>三島3丁目5-36</t>
  </si>
  <si>
    <t>学園町1丁目5-1</t>
  </si>
  <si>
    <t>正雀１丁目４-１</t>
    <rPh sb="0" eb="2">
      <t>ショウジャク</t>
    </rPh>
    <rPh sb="3" eb="5">
      <t>チョウメ</t>
    </rPh>
    <phoneticPr fontId="73"/>
  </si>
  <si>
    <t>庄屋１丁目１２-１３</t>
    <rPh sb="0" eb="2">
      <t>ショウヤ</t>
    </rPh>
    <rPh sb="3" eb="5">
      <t>チョウメ</t>
    </rPh>
    <phoneticPr fontId="73"/>
  </si>
  <si>
    <t>鳥飼上１丁目１-１５</t>
    <rPh sb="0" eb="3">
      <t>トリカイカミ</t>
    </rPh>
    <rPh sb="4" eb="6">
      <t>チョウメ</t>
    </rPh>
    <phoneticPr fontId="73"/>
  </si>
  <si>
    <t>新在家２丁目２４-１</t>
    <rPh sb="0" eb="3">
      <t>シンザイケ</t>
    </rPh>
    <rPh sb="4" eb="6">
      <t>チョウメ</t>
    </rPh>
    <phoneticPr fontId="73"/>
  </si>
  <si>
    <t>印刷後に防災危機管理課へ提出してください。</t>
    <rPh sb="0" eb="2">
      <t>インサツ</t>
    </rPh>
    <rPh sb="2" eb="3">
      <t>ゴ</t>
    </rPh>
    <rPh sb="4" eb="11">
      <t>ボウサイキキカンリカ</t>
    </rPh>
    <rPh sb="11" eb="12">
      <t>ショカ</t>
    </rPh>
    <rPh sb="12" eb="14">
      <t>テイシュツ</t>
    </rPh>
    <phoneticPr fontId="32"/>
  </si>
  <si>
    <t>：</t>
    <phoneticPr fontId="42"/>
  </si>
  <si>
    <t>～</t>
    <phoneticPr fontId="42"/>
  </si>
  <si>
    <t>浸水継続時間</t>
    <rPh sb="0" eb="2">
      <t>シンスイ</t>
    </rPh>
    <rPh sb="2" eb="4">
      <t>ケイゾク</t>
    </rPh>
    <rPh sb="4" eb="6">
      <t>ジカン</t>
    </rPh>
    <phoneticPr fontId="42"/>
  </si>
  <si>
    <t>施設</t>
    <rPh sb="0" eb="2">
      <t>シセツ</t>
    </rPh>
    <phoneticPr fontId="42"/>
  </si>
  <si>
    <t>摂津市からの情報
 避難準備・高齢者等避難
 開始
 避難勧告
 避難指示
 避難所開設情報</t>
    <rPh sb="0" eb="3">
      <t>セッツシ</t>
    </rPh>
    <rPh sb="6" eb="8">
      <t>ジョウホウ</t>
    </rPh>
    <rPh sb="10" eb="12">
      <t>ヒナン</t>
    </rPh>
    <rPh sb="12" eb="14">
      <t>ジュンビ</t>
    </rPh>
    <rPh sb="15" eb="18">
      <t>コウレイシャ</t>
    </rPh>
    <rPh sb="18" eb="19">
      <t>トウ</t>
    </rPh>
    <rPh sb="19" eb="21">
      <t>ヒナン</t>
    </rPh>
    <rPh sb="23" eb="25">
      <t>カイシ</t>
    </rPh>
    <rPh sb="27" eb="29">
      <t>ヒナン</t>
    </rPh>
    <rPh sb="29" eb="31">
      <t>カンコク</t>
    </rPh>
    <rPh sb="33" eb="35">
      <t>ヒナン</t>
    </rPh>
    <rPh sb="35" eb="37">
      <t>シジ</t>
    </rPh>
    <rPh sb="39" eb="41">
      <t>ヒナン</t>
    </rPh>
    <rPh sb="41" eb="42">
      <t>ショ</t>
    </rPh>
    <rPh sb="42" eb="44">
      <t>カイセツ</t>
    </rPh>
    <rPh sb="44" eb="46">
      <t>ジョウホウ</t>
    </rPh>
    <phoneticPr fontId="4"/>
  </si>
  <si>
    <t>対応要員</t>
    <phoneticPr fontId="4"/>
  </si>
  <si>
    <t>【警戒レベル２】</t>
    <rPh sb="1" eb="3">
      <t>ケイカイ</t>
    </rPh>
    <phoneticPr fontId="4"/>
  </si>
  <si>
    <t>警戒体制確立</t>
    <rPh sb="0" eb="2">
      <t>ケイカイ</t>
    </rPh>
    <rPh sb="2" eb="4">
      <t>タイセイ</t>
    </rPh>
    <phoneticPr fontId="4"/>
  </si>
  <si>
    <t>・洪水予報等の情報収集</t>
    <phoneticPr fontId="4"/>
  </si>
  <si>
    <t>情報収集伝達要員
避難誘導要員</t>
    <phoneticPr fontId="4"/>
  </si>
  <si>
    <t>【警戒レベル３】</t>
    <phoneticPr fontId="4"/>
  </si>
  <si>
    <t>・使用する資器材等の準備</t>
    <rPh sb="1" eb="3">
      <t>シヨウ</t>
    </rPh>
    <rPh sb="5" eb="8">
      <t>シキザイ</t>
    </rPh>
    <rPh sb="8" eb="9">
      <t>トウ</t>
    </rPh>
    <rPh sb="10" eb="12">
      <t>ジュンビ</t>
    </rPh>
    <phoneticPr fontId="4"/>
  </si>
  <si>
    <t>◆高齢者等避難の発令</t>
    <rPh sb="1" eb="4">
      <t>コウレイシャ</t>
    </rPh>
    <rPh sb="4" eb="5">
      <t>トウ</t>
    </rPh>
    <rPh sb="5" eb="7">
      <t>ヒナン</t>
    </rPh>
    <phoneticPr fontId="4"/>
  </si>
  <si>
    <t>・家族等への事前連絡（※）</t>
    <rPh sb="1" eb="3">
      <t>カゾク</t>
    </rPh>
    <rPh sb="3" eb="4">
      <t>トウ</t>
    </rPh>
    <rPh sb="6" eb="8">
      <t>ジゼン</t>
    </rPh>
    <rPh sb="8" eb="10">
      <t>レンラク</t>
    </rPh>
    <phoneticPr fontId="4"/>
  </si>
  <si>
    <t>◆摂津市に洪水警報発表</t>
    <rPh sb="1" eb="3">
      <t>セッツ</t>
    </rPh>
    <rPh sb="7" eb="9">
      <t>ケイホウ</t>
    </rPh>
    <phoneticPr fontId="4"/>
  </si>
  <si>
    <t>・周辺住民への</t>
    <rPh sb="1" eb="3">
      <t>シュウヘン</t>
    </rPh>
    <rPh sb="3" eb="5">
      <t>ジュウミン</t>
    </rPh>
    <phoneticPr fontId="4"/>
  </si>
  <si>
    <t>・要配慮者の避難誘導</t>
    <rPh sb="1" eb="2">
      <t>ヨウ</t>
    </rPh>
    <rPh sb="2" eb="4">
      <t>ハイリョ</t>
    </rPh>
    <rPh sb="4" eb="5">
      <t>シャ</t>
    </rPh>
    <rPh sb="6" eb="8">
      <t>ヒナン</t>
    </rPh>
    <rPh sb="8" eb="10">
      <t>ユウドウ</t>
    </rPh>
    <phoneticPr fontId="4"/>
  </si>
  <si>
    <t>・家族等への連絡（※）</t>
    <rPh sb="1" eb="3">
      <t>カゾク</t>
    </rPh>
    <rPh sb="3" eb="4">
      <t>トウ</t>
    </rPh>
    <rPh sb="6" eb="8">
      <t>レンラク</t>
    </rPh>
    <phoneticPr fontId="4"/>
  </si>
  <si>
    <t>【警戒レベル４】</t>
    <rPh sb="1" eb="3">
      <t>ケイカイ</t>
    </rPh>
    <phoneticPr fontId="4"/>
  </si>
  <si>
    <t>◆避難指示の発令</t>
    <rPh sb="1" eb="3">
      <t>ヒナン</t>
    </rPh>
    <rPh sb="3" eb="5">
      <t>シジ</t>
    </rPh>
    <phoneticPr fontId="4"/>
  </si>
  <si>
    <t>●表内の事項のほか、統括管理者の指揮命令に従うものとする。</t>
    <phoneticPr fontId="4"/>
  </si>
  <si>
    <t>●必要に応じて地域の協力を得られる体制を準備するものとする。</t>
    <phoneticPr fontId="4"/>
  </si>
  <si>
    <t>●要配慮者の避難誘導の際に全職員も同時に避難することとする。</t>
    <phoneticPr fontId="4"/>
  </si>
  <si>
    <t>摂津市からの情報
 高齢者等避難
 避難指示
 避難所開設情報
 緊急安全確保</t>
    <rPh sb="0" eb="2">
      <t>セッツ</t>
    </rPh>
    <rPh sb="2" eb="3">
      <t>シ</t>
    </rPh>
    <rPh sb="6" eb="8">
      <t>ジョウホウ</t>
    </rPh>
    <rPh sb="10" eb="13">
      <t>コウレイシャ</t>
    </rPh>
    <rPh sb="13" eb="14">
      <t>トウ</t>
    </rPh>
    <rPh sb="14" eb="16">
      <t>ヒナン</t>
    </rPh>
    <rPh sb="18" eb="20">
      <t>ヒナン</t>
    </rPh>
    <rPh sb="20" eb="22">
      <t>シジ</t>
    </rPh>
    <rPh sb="24" eb="26">
      <t>ヒナン</t>
    </rPh>
    <rPh sb="26" eb="27">
      <t>ショ</t>
    </rPh>
    <rPh sb="27" eb="29">
      <t>カイセツ</t>
    </rPh>
    <rPh sb="29" eb="31">
      <t>ジョウホウ</t>
    </rPh>
    <rPh sb="33" eb="35">
      <t>キンキュウ</t>
    </rPh>
    <rPh sb="35" eb="37">
      <t>アンゼン</t>
    </rPh>
    <rPh sb="37" eb="39">
      <t>カクホ</t>
    </rPh>
    <phoneticPr fontId="4"/>
  </si>
  <si>
    <t>●警戒レベル３「高齢者等避難」等が発令されていなくても、雨量等の気象情報や</t>
  </si>
  <si>
    <t>　水位情報等の情報から施設管理者が危険だと判断した場合は避難を開始する。</t>
  </si>
  <si>
    <t>印刷シートの避難経路図の欄にデータを貼り付け（※） → カラー印刷して完成です。</t>
    <rPh sb="0" eb="2">
      <t>インサツ</t>
    </rPh>
    <rPh sb="12" eb="13">
      <t>ラン</t>
    </rPh>
    <rPh sb="18" eb="19">
      <t>ハ</t>
    </rPh>
    <rPh sb="20" eb="21">
      <t>ツ</t>
    </rPh>
    <rPh sb="31" eb="33">
      <t>インサツ</t>
    </rPh>
    <rPh sb="35" eb="37">
      <t>カンセイ</t>
    </rPh>
    <phoneticPr fontId="8"/>
  </si>
  <si>
    <t>近隣避難所</t>
    <rPh sb="0" eb="5">
      <t>キンリンヒナンジョ</t>
    </rPh>
    <phoneticPr fontId="42"/>
  </si>
  <si>
    <t>味舌体育館</t>
  </si>
  <si>
    <t>味舌体育館</t>
    <rPh sb="0" eb="1">
      <t>アジ</t>
    </rPh>
    <rPh sb="1" eb="2">
      <t>シタ</t>
    </rPh>
    <rPh sb="2" eb="5">
      <t>タイイクカン</t>
    </rPh>
    <phoneticPr fontId="74"/>
  </si>
  <si>
    <t>三星ダイヤモンド工業㈱本社(4階食堂)</t>
  </si>
  <si>
    <t>三星ダイヤモンド工業㈱本社(4階食堂)</t>
    <rPh sb="0" eb="1">
      <t>ミ</t>
    </rPh>
    <rPh sb="1" eb="2">
      <t>ホシ</t>
    </rPh>
    <rPh sb="8" eb="10">
      <t>コウギョウ</t>
    </rPh>
    <rPh sb="11" eb="13">
      <t>ホンシャ</t>
    </rPh>
    <rPh sb="15" eb="16">
      <t>カイ</t>
    </rPh>
    <rPh sb="16" eb="18">
      <t>ショクドウ</t>
    </rPh>
    <phoneticPr fontId="74"/>
  </si>
  <si>
    <t>正雀1丁目1-6</t>
    <phoneticPr fontId="74"/>
  </si>
  <si>
    <t>香露園32-12</t>
    <phoneticPr fontId="74"/>
  </si>
  <si>
    <t>１２時間未満</t>
    <rPh sb="2" eb="4">
      <t>ジカン</t>
    </rPh>
    <rPh sb="4" eb="6">
      <t>ミマン</t>
    </rPh>
    <phoneticPr fontId="42"/>
  </si>
  <si>
    <t>１２～２４時間(１日)未満</t>
    <rPh sb="5" eb="7">
      <t>ジカン</t>
    </rPh>
    <rPh sb="9" eb="10">
      <t>ニチ</t>
    </rPh>
    <rPh sb="11" eb="13">
      <t>ミマン</t>
    </rPh>
    <phoneticPr fontId="42"/>
  </si>
  <si>
    <t>２４～７２時間(３日)未満</t>
    <rPh sb="5" eb="7">
      <t>ジカン</t>
    </rPh>
    <rPh sb="9" eb="10">
      <t>ニチ</t>
    </rPh>
    <rPh sb="11" eb="13">
      <t>ミマン</t>
    </rPh>
    <phoneticPr fontId="42"/>
  </si>
  <si>
    <t>７２～１６８時間(１週間)未満</t>
    <rPh sb="6" eb="8">
      <t>ジカン</t>
    </rPh>
    <rPh sb="10" eb="12">
      <t>シュウカン</t>
    </rPh>
    <rPh sb="13" eb="15">
      <t>ミマン</t>
    </rPh>
    <phoneticPr fontId="42"/>
  </si>
  <si>
    <t>１６８～３３６時間(２週間)未満</t>
    <rPh sb="7" eb="9">
      <t>ジカン</t>
    </rPh>
    <rPh sb="11" eb="13">
      <t>シュウカン</t>
    </rPh>
    <rPh sb="14" eb="16">
      <t>ミマン</t>
    </rPh>
    <phoneticPr fontId="42"/>
  </si>
  <si>
    <t>３３６～６７２時間(４週間)未満</t>
    <rPh sb="7" eb="9">
      <t>ジカン</t>
    </rPh>
    <rPh sb="11" eb="13">
      <t>シュウカン</t>
    </rPh>
    <rPh sb="14" eb="16">
      <t>ミマン</t>
    </rPh>
    <phoneticPr fontId="42"/>
  </si>
  <si>
    <r>
      <t>(※）データの貼り付け方法（画面のハードコピー）　</t>
    </r>
    <r>
      <rPr>
        <sz val="9"/>
        <color indexed="8"/>
        <rFont val="ＭＳ Ｐゴシック"/>
        <family val="3"/>
        <charset val="128"/>
        <scheme val="minor"/>
      </rPr>
      <t>以下はGoogleマップから避難場所を張り付ける場合です。</t>
    </r>
    <rPh sb="7" eb="8">
      <t>ハ</t>
    </rPh>
    <rPh sb="9" eb="10">
      <t>ツ</t>
    </rPh>
    <rPh sb="11" eb="13">
      <t>ホウホウ</t>
    </rPh>
    <rPh sb="14" eb="16">
      <t>ガメン</t>
    </rPh>
    <rPh sb="25" eb="27">
      <t>イカ</t>
    </rPh>
    <rPh sb="39" eb="43">
      <t>ヒナンバショ</t>
    </rPh>
    <rPh sb="44" eb="45">
      <t>ハ</t>
    </rPh>
    <rPh sb="46" eb="47">
      <t>ツ</t>
    </rPh>
    <rPh sb="49" eb="51">
      <t>バアイ</t>
    </rPh>
    <phoneticPr fontId="8"/>
  </si>
  <si>
    <t>　インターネットでGoogleマップへ</t>
    <phoneticPr fontId="8"/>
  </si>
  <si>
    <t>　→　自施設から避難所までの徒歩ルートを検索</t>
    <rPh sb="3" eb="4">
      <t>ジ</t>
    </rPh>
    <rPh sb="4" eb="6">
      <t>シセツ</t>
    </rPh>
    <rPh sb="8" eb="11">
      <t>ヒナンジョ</t>
    </rPh>
    <rPh sb="14" eb="16">
      <t>トホ</t>
    </rPh>
    <rPh sb="20" eb="22">
      <t>ケンサク</t>
    </rPh>
    <phoneticPr fontId="73"/>
  </si>
  <si>
    <r>
      <t>　→　このエクセルファイルの</t>
    </r>
    <r>
      <rPr>
        <u/>
        <sz val="10"/>
        <color indexed="8"/>
        <rFont val="ＭＳ Ｐゴシック"/>
        <family val="3"/>
        <charset val="128"/>
      </rPr>
      <t>印刷シート</t>
    </r>
    <r>
      <rPr>
        <sz val="10"/>
        <color indexed="8"/>
        <rFont val="ＭＳ Ｐゴシック"/>
        <family val="3"/>
        <charset val="128"/>
      </rPr>
      <t>タブをクリックし</t>
    </r>
    <rPh sb="14" eb="16">
      <t>インサツ</t>
    </rPh>
    <phoneticPr fontId="8"/>
  </si>
  <si>
    <t>　→　「（７）施設周辺の避難経路図及び浸水継続時間」の囲みの中で右クリック・貼り付け</t>
    <rPh sb="7" eb="9">
      <t>シセツ</t>
    </rPh>
    <rPh sb="9" eb="11">
      <t>シュウヘン</t>
    </rPh>
    <rPh sb="12" eb="14">
      <t>ヒナン</t>
    </rPh>
    <rPh sb="14" eb="16">
      <t>ケイロ</t>
    </rPh>
    <rPh sb="16" eb="17">
      <t>ズ</t>
    </rPh>
    <rPh sb="17" eb="18">
      <t>オヨ</t>
    </rPh>
    <rPh sb="19" eb="21">
      <t>シンスイ</t>
    </rPh>
    <rPh sb="21" eb="23">
      <t>ケイゾク</t>
    </rPh>
    <rPh sb="23" eb="25">
      <t>ジカン</t>
    </rPh>
    <rPh sb="27" eb="28">
      <t>カコ</t>
    </rPh>
    <rPh sb="30" eb="31">
      <t>ナカ</t>
    </rPh>
    <rPh sb="32" eb="33">
      <t>ミギ</t>
    </rPh>
    <rPh sb="38" eb="39">
      <t>ハ</t>
    </rPh>
    <rPh sb="40" eb="41">
      <t>ツ</t>
    </rPh>
    <phoneticPr fontId="8"/>
  </si>
  <si>
    <t>　→　Googleマップの画面がそのまま貼り付けられます → 画像が四角枠に収まるよう大きさを調整</t>
    <rPh sb="13" eb="15">
      <t>ガメン</t>
    </rPh>
    <rPh sb="20" eb="21">
      <t>ハ</t>
    </rPh>
    <rPh sb="22" eb="23">
      <t>ツ</t>
    </rPh>
    <rPh sb="31" eb="33">
      <t>ガゾウ</t>
    </rPh>
    <rPh sb="34" eb="36">
      <t>シカク</t>
    </rPh>
    <rPh sb="36" eb="37">
      <t>ワク</t>
    </rPh>
    <rPh sb="38" eb="39">
      <t>オサ</t>
    </rPh>
    <rPh sb="43" eb="44">
      <t>オオ</t>
    </rPh>
    <rPh sb="47" eb="49">
      <t>チョウセイ</t>
    </rPh>
    <phoneticPr fontId="8"/>
  </si>
  <si>
    <t>浸水深、浸水継続時間の調べ方</t>
    <rPh sb="0" eb="3">
      <t>シンスイシン</t>
    </rPh>
    <rPh sb="4" eb="10">
      <t>シンスイケイゾクジカン</t>
    </rPh>
    <rPh sb="11" eb="12">
      <t>シラ</t>
    </rPh>
    <rPh sb="13" eb="14">
      <t>カタ</t>
    </rPh>
    <phoneticPr fontId="73"/>
  </si>
  <si>
    <t>摂津市ホームページ→検索バーで「水害対応ガイドブック」と検索</t>
    <rPh sb="0" eb="3">
      <t>セッツシ</t>
    </rPh>
    <rPh sb="10" eb="12">
      <t>ケンサク</t>
    </rPh>
    <rPh sb="16" eb="20">
      <t>スイガイタイオウ</t>
    </rPh>
    <rPh sb="28" eb="30">
      <t>ケンサク</t>
    </rPh>
    <phoneticPr fontId="73"/>
  </si>
  <si>
    <t>安威川以北の施設は、安威川等が氾濫する場合を参照</t>
    <rPh sb="0" eb="3">
      <t>アイガワ</t>
    </rPh>
    <rPh sb="3" eb="5">
      <t>イホク</t>
    </rPh>
    <rPh sb="6" eb="8">
      <t>シセツ</t>
    </rPh>
    <rPh sb="10" eb="13">
      <t>アイガワ</t>
    </rPh>
    <rPh sb="13" eb="14">
      <t>トウ</t>
    </rPh>
    <rPh sb="15" eb="17">
      <t>ハンラン</t>
    </rPh>
    <rPh sb="19" eb="21">
      <t>バアイ</t>
    </rPh>
    <rPh sb="22" eb="24">
      <t>サンショウ</t>
    </rPh>
    <phoneticPr fontId="73"/>
  </si>
  <si>
    <t>安威川以南の施設は、淀川が氾濫する場合を参照</t>
    <rPh sb="0" eb="3">
      <t>アイガワ</t>
    </rPh>
    <rPh sb="3" eb="4">
      <t>イ</t>
    </rPh>
    <rPh sb="4" eb="5">
      <t>ナン</t>
    </rPh>
    <rPh sb="6" eb="8">
      <t>シセツ</t>
    </rPh>
    <rPh sb="10" eb="12">
      <t>ヨドガワ</t>
    </rPh>
    <rPh sb="13" eb="15">
      <t>ハンラン</t>
    </rPh>
    <rPh sb="17" eb="19">
      <t>バアイ</t>
    </rPh>
    <rPh sb="20" eb="22">
      <t>サンショウ</t>
    </rPh>
    <phoneticPr fontId="73"/>
  </si>
  <si>
    <t>水害対応ガイドブック：https://www.city.settsu.osaka.jp/material/files/group/61/guidebook.pdf</t>
    <rPh sb="0" eb="4">
      <t>スイガイタイオウ</t>
    </rPh>
    <phoneticPr fontId="73"/>
  </si>
  <si>
    <t>浸水継続時間　：</t>
    <rPh sb="0" eb="2">
      <t>シンスイ</t>
    </rPh>
    <rPh sb="2" eb="4">
      <t>ケイゾク</t>
    </rPh>
    <rPh sb="4" eb="6">
      <t>ジカン</t>
    </rPh>
    <phoneticPr fontId="42"/>
  </si>
  <si>
    <t>確保を図ることを目的とする。</t>
    <phoneticPr fontId="7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</si>
</sst>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0"/>
    <numFmt numFmtId="178" formatCode="0.0_);[Red]\(0.0\)"/>
    <numFmt numFmtId="179" formatCode="0.000_);[Red]\(0.000\)"/>
  </numFmts>
  <fonts count="77" x14ac:knownFonts="1">
    <font>
      <sz val="11"/>
      <color indexed="8"/>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u/>
      <sz val="12"/>
      <color indexed="8"/>
      <name val="ＭＳ Ｐゴシック"/>
      <family val="3"/>
      <charset val="128"/>
    </font>
    <font>
      <sz val="6"/>
      <name val="ＭＳ Ｐゴシック"/>
      <family val="3"/>
      <charset val="128"/>
    </font>
    <font>
      <sz val="10.5"/>
      <color indexed="8"/>
      <name val="ＭＳ 明朝"/>
      <family val="1"/>
      <charset val="128"/>
    </font>
    <font>
      <sz val="6"/>
      <name val="ＭＳ Ｐゴシック"/>
      <family val="3"/>
      <charset val="128"/>
    </font>
    <font>
      <b/>
      <sz val="10.5"/>
      <color indexed="8"/>
      <name val="ＭＳ ゴシック"/>
      <family val="3"/>
      <charset val="128"/>
    </font>
    <font>
      <sz val="10.5"/>
      <color indexed="30"/>
      <name val="ＭＳ 明朝"/>
      <family val="1"/>
      <charset val="128"/>
    </font>
    <font>
      <sz val="9"/>
      <color indexed="8"/>
      <name val="ＭＳ 明朝"/>
      <family val="1"/>
      <charset val="128"/>
    </font>
    <font>
      <sz val="9"/>
      <color indexed="8"/>
      <name val="ＭＳ ゴシック"/>
      <family val="3"/>
      <charset val="128"/>
    </font>
    <font>
      <sz val="10.5"/>
      <color indexed="8"/>
      <name val="ＭＳ ゴシック"/>
      <family val="3"/>
      <charset val="128"/>
    </font>
    <font>
      <b/>
      <sz val="12"/>
      <color indexed="8"/>
      <name val="ＭＳ ゴシック"/>
      <family val="3"/>
      <charset val="128"/>
    </font>
    <font>
      <b/>
      <sz val="10.5"/>
      <color indexed="8"/>
      <name val="ＭＳ 明朝"/>
      <family val="1"/>
      <charset val="128"/>
    </font>
    <font>
      <sz val="12"/>
      <color indexed="8"/>
      <name val="ＭＳ ゴシック"/>
      <family val="3"/>
      <charset val="128"/>
    </font>
    <font>
      <sz val="10"/>
      <color indexed="8"/>
      <name val="Century"/>
      <family val="1"/>
    </font>
    <font>
      <sz val="9"/>
      <color indexed="9"/>
      <name val="HG丸ｺﾞｼｯｸM-PRO"/>
      <family val="3"/>
      <charset val="128"/>
    </font>
    <font>
      <sz val="11"/>
      <color indexed="9"/>
      <name val="HG丸ｺﾞｼｯｸM-PRO"/>
      <family val="3"/>
      <charset val="128"/>
    </font>
    <font>
      <sz val="9"/>
      <color indexed="8"/>
      <name val="HG丸ｺﾞｼｯｸM-PRO"/>
      <family val="3"/>
      <charset val="128"/>
    </font>
    <font>
      <sz val="7"/>
      <color indexed="8"/>
      <name val="ＭＳ ゴシック"/>
      <family val="3"/>
      <charset val="128"/>
    </font>
    <font>
      <sz val="12"/>
      <name val="ＭＳ Ｐゴシック"/>
      <family val="3"/>
      <charset val="128"/>
    </font>
    <font>
      <sz val="6"/>
      <name val="ＭＳ Ｐゴシック"/>
      <family val="3"/>
      <charset val="128"/>
    </font>
    <font>
      <sz val="6"/>
      <name val="ＭＳ Ｐゴシック"/>
      <family val="3"/>
      <charset val="128"/>
    </font>
    <font>
      <sz val="10"/>
      <color indexed="8"/>
      <name val="ＭＳ Ｐ明朝"/>
      <family val="1"/>
      <charset val="128"/>
    </font>
    <font>
      <sz val="10"/>
      <color indexed="8"/>
      <name val="ＭＳ Ｐゴシック"/>
      <family val="3"/>
      <charset val="128"/>
    </font>
    <font>
      <u/>
      <sz val="10"/>
      <color indexed="8"/>
      <name val="ＭＳ Ｐゴシック"/>
      <family val="3"/>
      <charset val="128"/>
    </font>
    <font>
      <sz val="11"/>
      <color indexed="10"/>
      <name val="ＭＳ Ｐゴシック"/>
      <family val="3"/>
      <charset val="128"/>
    </font>
    <font>
      <sz val="12"/>
      <color indexed="10"/>
      <name val="ＭＳ Ｐゴシック"/>
      <family val="3"/>
      <charset val="128"/>
    </font>
    <font>
      <sz val="6"/>
      <name val="ＭＳ Ｐゴシック"/>
      <family val="3"/>
      <charset val="128"/>
    </font>
    <font>
      <sz val="20"/>
      <color indexed="8"/>
      <name val="ＭＳ ゴシック"/>
      <family val="3"/>
      <charset val="128"/>
    </font>
    <font>
      <sz val="6"/>
      <name val="ＭＳ Ｐゴシック"/>
      <family val="3"/>
      <charset val="128"/>
    </font>
    <font>
      <sz val="11"/>
      <name val="ＭＳ ゴシック"/>
      <family val="3"/>
      <charset val="128"/>
    </font>
    <font>
      <sz val="6"/>
      <name val="游ゴシック"/>
      <family val="3"/>
      <charset val="128"/>
    </font>
    <font>
      <b/>
      <sz val="11"/>
      <name val="ＭＳ ゴシック"/>
      <family val="3"/>
      <charset val="128"/>
    </font>
    <font>
      <sz val="11"/>
      <name val="ＭＳ 明朝"/>
      <family val="1"/>
      <charset val="128"/>
    </font>
    <font>
      <sz val="10"/>
      <color indexed="60"/>
      <name val="ＭＳ Ｐゴシック"/>
      <family val="3"/>
      <charset val="128"/>
    </font>
    <font>
      <sz val="6"/>
      <name val="ＭＳ Ｐゴシック"/>
      <family val="3"/>
      <charset val="128"/>
    </font>
    <font>
      <sz val="9"/>
      <color indexed="10"/>
      <name val="ＭＳ Ｐゴシック"/>
      <family val="3"/>
      <charset val="128"/>
    </font>
    <font>
      <sz val="6"/>
      <name val="ＭＳ Ｐゴシック"/>
      <family val="3"/>
      <charset val="128"/>
    </font>
    <font>
      <b/>
      <sz val="10"/>
      <color indexed="8"/>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u/>
      <sz val="11"/>
      <color indexed="12"/>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color indexed="8"/>
      <name val="ＭＳ Ｐゴシック"/>
      <family val="3"/>
      <charset val="128"/>
      <scheme val="minor"/>
    </font>
    <font>
      <sz val="12"/>
      <name val="ＭＳ Ｐゴシック"/>
      <family val="3"/>
      <charset val="128"/>
      <scheme val="minor"/>
    </font>
    <font>
      <sz val="11"/>
      <name val="ＭＳ Ｐゴシック"/>
      <family val="3"/>
      <charset val="128"/>
      <scheme val="minor"/>
    </font>
    <font>
      <u/>
      <sz val="12"/>
      <color indexed="12"/>
      <name val="ＭＳ Ｐゴシック"/>
      <family val="3"/>
      <charset val="128"/>
      <scheme val="minor"/>
    </font>
    <font>
      <sz val="14"/>
      <color indexed="8"/>
      <name val="ＭＳ Ｐゴシック"/>
      <family val="3"/>
      <charset val="128"/>
      <scheme val="minor"/>
    </font>
    <font>
      <sz val="10.5"/>
      <color rgb="FF0070C0"/>
      <name val="ＭＳ 明朝"/>
      <family val="1"/>
      <charset val="128"/>
    </font>
    <font>
      <sz val="10"/>
      <color indexed="8"/>
      <name val="ＭＳ Ｐゴシック"/>
      <family val="3"/>
      <charset val="128"/>
      <scheme val="minor"/>
    </font>
    <font>
      <b/>
      <sz val="12"/>
      <color indexed="8"/>
      <name val="ＭＳ Ｐゴシック"/>
      <family val="3"/>
      <charset val="128"/>
      <scheme val="minor"/>
    </font>
    <font>
      <sz val="12"/>
      <color indexed="10"/>
      <name val="ＭＳ Ｐゴシック"/>
      <family val="3"/>
      <charset val="128"/>
      <scheme val="minor"/>
    </font>
    <font>
      <b/>
      <u val="double"/>
      <sz val="12"/>
      <color indexed="8"/>
      <name val="ＭＳ Ｐゴシック"/>
      <family val="3"/>
      <charset val="128"/>
      <scheme val="minor"/>
    </font>
    <font>
      <sz val="12"/>
      <color theme="1"/>
      <name val="HG丸ｺﾞｼｯｸM-PRO"/>
      <family val="3"/>
      <charset val="128"/>
    </font>
    <font>
      <sz val="6"/>
      <name val="ＭＳ Ｐゴシック"/>
      <family val="2"/>
      <charset val="128"/>
      <scheme val="minor"/>
    </font>
    <font>
      <sz val="6"/>
      <name val="ＭＳ Ｐゴシック"/>
      <family val="3"/>
      <charset val="128"/>
      <scheme val="minor"/>
    </font>
    <font>
      <b/>
      <sz val="16"/>
      <color theme="1"/>
      <name val="HG丸ｺﾞｼｯｸM-PRO"/>
      <family val="3"/>
      <charset val="128"/>
    </font>
    <font>
      <sz val="9"/>
      <color indexed="8"/>
      <name val="ＭＳ Ｐゴシック"/>
      <family val="3"/>
      <charset val="128"/>
      <scheme val="minor"/>
    </font>
  </fonts>
  <fills count="39">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3" tint="0.79985961485641044"/>
        <bgColor indexed="64"/>
      </patternFill>
    </fill>
    <fill>
      <patternFill patternType="solid">
        <fgColor rgb="FF7F7F7F"/>
        <bgColor indexed="64"/>
      </patternFill>
    </fill>
    <fill>
      <patternFill patternType="solid">
        <fgColor theme="3"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style="thick">
        <color indexed="64"/>
      </right>
      <top/>
      <bottom style="medium">
        <color indexed="64"/>
      </bottom>
      <diagonal/>
    </border>
    <border>
      <left/>
      <right style="medium">
        <color indexed="64"/>
      </right>
      <top/>
      <bottom/>
      <diagonal/>
    </border>
    <border>
      <left style="thick">
        <color indexed="64"/>
      </left>
      <right style="medium">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ck">
        <color indexed="64"/>
      </left>
      <right style="medium">
        <color indexed="64"/>
      </right>
      <top style="thick">
        <color indexed="64"/>
      </top>
      <bottom style="double">
        <color indexed="64"/>
      </bottom>
      <diagonal/>
    </border>
    <border>
      <left/>
      <right style="medium">
        <color indexed="64"/>
      </right>
      <top style="thick">
        <color indexed="64"/>
      </top>
      <bottom style="double">
        <color indexed="64"/>
      </bottom>
      <diagonal/>
    </border>
    <border>
      <left/>
      <right style="thick">
        <color indexed="64"/>
      </right>
      <top style="thick">
        <color indexed="64"/>
      </top>
      <bottom style="double">
        <color indexed="64"/>
      </bottom>
      <diagonal/>
    </border>
    <border>
      <left style="thin">
        <color indexed="64"/>
      </left>
      <right/>
      <top/>
      <bottom/>
      <diagonal/>
    </border>
    <border>
      <left style="thick">
        <color indexed="64"/>
      </left>
      <right style="medium">
        <color indexed="64"/>
      </right>
      <top style="thick">
        <color indexed="64"/>
      </top>
      <bottom/>
      <diagonal/>
    </border>
    <border>
      <left style="thick">
        <color indexed="64"/>
      </left>
      <right style="medium">
        <color indexed="64"/>
      </right>
      <top/>
      <bottom style="double">
        <color indexed="64"/>
      </bottom>
      <diagonal/>
    </border>
    <border>
      <left/>
      <right style="medium">
        <color indexed="64"/>
      </right>
      <top style="thick">
        <color indexed="64"/>
      </top>
      <bottom/>
      <diagonal/>
    </border>
    <border>
      <left/>
      <right style="medium">
        <color indexed="64"/>
      </right>
      <top/>
      <bottom style="double">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ck">
        <color indexed="64"/>
      </right>
      <top/>
      <bottom/>
      <diagonal/>
    </border>
    <border>
      <left/>
      <right style="thick">
        <color indexed="64"/>
      </right>
      <top style="thick">
        <color indexed="64"/>
      </top>
      <bottom/>
      <diagonal/>
    </border>
    <border>
      <left/>
      <right style="thick">
        <color indexed="64"/>
      </right>
      <top/>
      <bottom style="double">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ck">
        <color indexed="64"/>
      </right>
      <top/>
      <bottom/>
      <diagonal/>
    </border>
    <border>
      <left/>
      <right/>
      <top/>
      <bottom style="thick">
        <color indexed="64"/>
      </bottom>
      <diagonal/>
    </border>
    <border>
      <left style="medium">
        <color indexed="64"/>
      </left>
      <right style="thick">
        <color indexed="64"/>
      </right>
      <top style="double">
        <color indexed="64"/>
      </top>
      <bottom/>
      <diagonal/>
    </border>
    <border>
      <left/>
      <right/>
      <top style="thick">
        <color indexed="64"/>
      </top>
      <bottom/>
      <diagonal/>
    </border>
    <border>
      <left style="thick">
        <color indexed="64"/>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medium">
        <color indexed="64"/>
      </right>
      <top style="medium">
        <color indexed="64"/>
      </top>
      <bottom style="medium">
        <color indexed="64"/>
      </bottom>
      <diagonal/>
    </border>
  </borders>
  <cellStyleXfs count="48">
    <xf numFmtId="0" fontId="0" fillId="0" borderId="0">
      <alignment vertical="center"/>
    </xf>
    <xf numFmtId="0" fontId="44" fillId="4" borderId="0" applyNumberFormat="0" applyBorder="0" applyAlignment="0" applyProtection="0">
      <alignment vertical="center"/>
    </xf>
    <xf numFmtId="0" fontId="44" fillId="5" borderId="0" applyNumberFormat="0" applyBorder="0" applyAlignment="0" applyProtection="0">
      <alignment vertical="center"/>
    </xf>
    <xf numFmtId="0" fontId="44" fillId="6" borderId="0" applyNumberFormat="0" applyBorder="0" applyAlignment="0" applyProtection="0">
      <alignment vertical="center"/>
    </xf>
    <xf numFmtId="0" fontId="44" fillId="7" borderId="0" applyNumberFormat="0" applyBorder="0" applyAlignment="0" applyProtection="0">
      <alignment vertical="center"/>
    </xf>
    <xf numFmtId="0" fontId="44" fillId="8" borderId="0" applyNumberFormat="0" applyBorder="0" applyAlignment="0" applyProtection="0">
      <alignment vertical="center"/>
    </xf>
    <xf numFmtId="0" fontId="44" fillId="9" borderId="0" applyNumberFormat="0" applyBorder="0" applyAlignment="0" applyProtection="0">
      <alignment vertical="center"/>
    </xf>
    <xf numFmtId="0" fontId="44"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0" borderId="0" applyNumberFormat="0" applyFill="0" applyBorder="0" applyAlignment="0" applyProtection="0">
      <alignment vertical="center"/>
    </xf>
    <xf numFmtId="0" fontId="47" fillId="28" borderId="66" applyNumberFormat="0" applyAlignment="0" applyProtection="0">
      <alignment vertical="center"/>
    </xf>
    <xf numFmtId="0" fontId="48" fillId="29" borderId="0" applyNumberFormat="0" applyBorder="0" applyAlignment="0" applyProtection="0">
      <alignment vertical="center"/>
    </xf>
    <xf numFmtId="0" fontId="49" fillId="0" borderId="0" applyNumberFormat="0" applyFill="0" applyBorder="0" applyAlignment="0" applyProtection="0">
      <alignment vertical="center"/>
    </xf>
    <xf numFmtId="0" fontId="44" fillId="3" borderId="67" applyNumberFormat="0" applyAlignment="0" applyProtection="0">
      <alignment vertical="center"/>
    </xf>
    <xf numFmtId="0" fontId="50" fillId="0" borderId="68" applyNumberFormat="0" applyFill="0" applyAlignment="0" applyProtection="0">
      <alignment vertical="center"/>
    </xf>
    <xf numFmtId="0" fontId="51" fillId="30" borderId="0" applyNumberFormat="0" applyBorder="0" applyAlignment="0" applyProtection="0">
      <alignment vertical="center"/>
    </xf>
    <xf numFmtId="0" fontId="52" fillId="31" borderId="69" applyNumberFormat="0" applyAlignment="0" applyProtection="0">
      <alignment vertical="center"/>
    </xf>
    <xf numFmtId="0" fontId="53" fillId="0" borderId="0" applyNumberFormat="0" applyFill="0" applyBorder="0" applyAlignment="0" applyProtection="0">
      <alignment vertical="center"/>
    </xf>
    <xf numFmtId="0" fontId="54" fillId="0" borderId="70" applyNumberFormat="0" applyFill="0" applyAlignment="0" applyProtection="0">
      <alignment vertical="center"/>
    </xf>
    <xf numFmtId="0" fontId="55" fillId="0" borderId="71" applyNumberFormat="0" applyFill="0" applyAlignment="0" applyProtection="0">
      <alignment vertical="center"/>
    </xf>
    <xf numFmtId="0" fontId="56" fillId="0" borderId="72" applyNumberFormat="0" applyFill="0" applyAlignment="0" applyProtection="0">
      <alignment vertical="center"/>
    </xf>
    <xf numFmtId="0" fontId="56" fillId="0" borderId="0" applyNumberFormat="0" applyFill="0" applyBorder="0" applyAlignment="0" applyProtection="0">
      <alignment vertical="center"/>
    </xf>
    <xf numFmtId="0" fontId="57" fillId="0" borderId="73" applyNumberFormat="0" applyFill="0" applyAlignment="0" applyProtection="0">
      <alignment vertical="center"/>
    </xf>
    <xf numFmtId="0" fontId="58" fillId="31" borderId="74" applyNumberFormat="0" applyAlignment="0" applyProtection="0">
      <alignment vertical="center"/>
    </xf>
    <xf numFmtId="0" fontId="59" fillId="0" borderId="0" applyNumberFormat="0" applyFill="0" applyBorder="0" applyAlignment="0" applyProtection="0">
      <alignment vertical="center"/>
    </xf>
    <xf numFmtId="0" fontId="60" fillId="2" borderId="69" applyNumberFormat="0" applyAlignment="0" applyProtection="0">
      <alignment vertical="center"/>
    </xf>
    <xf numFmtId="0" fontId="44" fillId="0" borderId="0">
      <alignment vertical="center"/>
    </xf>
    <xf numFmtId="0" fontId="44" fillId="0" borderId="0">
      <alignment vertical="center"/>
    </xf>
    <xf numFmtId="0" fontId="44" fillId="0" borderId="0">
      <alignment vertical="center"/>
    </xf>
    <xf numFmtId="0" fontId="61" fillId="32" borderId="0" applyNumberFormat="0" applyBorder="0" applyAlignment="0" applyProtection="0">
      <alignment vertical="center"/>
    </xf>
    <xf numFmtId="0" fontId="2" fillId="0" borderId="0">
      <alignment vertical="center"/>
    </xf>
    <xf numFmtId="0" fontId="1" fillId="0" borderId="0">
      <alignment vertical="center"/>
    </xf>
  </cellStyleXfs>
  <cellXfs count="670">
    <xf numFmtId="0" fontId="0" fillId="0" borderId="0" xfId="0" applyFont="1" applyAlignment="1">
      <alignment vertical="center"/>
    </xf>
    <xf numFmtId="0" fontId="62" fillId="0" borderId="0" xfId="0" applyFont="1" applyAlignment="1">
      <alignment vertical="center"/>
    </xf>
    <xf numFmtId="0" fontId="62" fillId="0" borderId="1" xfId="0" applyFont="1" applyBorder="1" applyAlignment="1">
      <alignment vertical="center"/>
    </xf>
    <xf numFmtId="0" fontId="62" fillId="0" borderId="4" xfId="0" applyFont="1" applyBorder="1" applyAlignment="1">
      <alignment vertical="center"/>
    </xf>
    <xf numFmtId="0" fontId="13" fillId="0" borderId="9" xfId="0" applyFont="1" applyBorder="1" applyAlignment="1">
      <alignment horizontal="justify" vertical="center" wrapText="1"/>
    </xf>
    <xf numFmtId="0" fontId="13" fillId="0" borderId="10" xfId="0" applyFont="1" applyBorder="1" applyAlignment="1">
      <alignment horizontal="justify" vertical="center" wrapText="1"/>
    </xf>
    <xf numFmtId="0" fontId="13" fillId="0" borderId="11" xfId="0" applyFont="1" applyBorder="1" applyAlignment="1">
      <alignment horizontal="center" vertical="center" wrapText="1"/>
    </xf>
    <xf numFmtId="0" fontId="14" fillId="31" borderId="12" xfId="0" applyFont="1" applyFill="1" applyBorder="1" applyAlignment="1">
      <alignment horizontal="center" vertical="center" wrapText="1"/>
    </xf>
    <xf numFmtId="0" fontId="14" fillId="31" borderId="13" xfId="0" applyFont="1" applyFill="1" applyBorder="1" applyAlignment="1">
      <alignment horizontal="center" vertical="center" wrapText="1"/>
    </xf>
    <xf numFmtId="0" fontId="14" fillId="31" borderId="14" xfId="0" applyFont="1" applyFill="1" applyBorder="1" applyAlignment="1">
      <alignment horizontal="center" vertical="center" wrapText="1"/>
    </xf>
    <xf numFmtId="0" fontId="62" fillId="0" borderId="0" xfId="0" applyFont="1" applyBorder="1" applyAlignment="1">
      <alignment vertical="center"/>
    </xf>
    <xf numFmtId="0" fontId="62" fillId="0" borderId="1" xfId="0" applyFont="1" applyBorder="1" applyAlignment="1">
      <alignment vertical="center"/>
    </xf>
    <xf numFmtId="0" fontId="62" fillId="0" borderId="15" xfId="0" applyFont="1" applyBorder="1" applyAlignment="1">
      <alignment vertical="center"/>
    </xf>
    <xf numFmtId="0" fontId="15" fillId="31" borderId="17" xfId="0" applyFont="1" applyFill="1" applyBorder="1" applyAlignment="1">
      <alignment horizontal="center" vertical="center" wrapText="1"/>
    </xf>
    <xf numFmtId="0" fontId="15" fillId="31" borderId="18" xfId="0" applyFont="1" applyFill="1" applyBorder="1" applyAlignment="1">
      <alignment horizontal="center" vertical="center" wrapText="1"/>
    </xf>
    <xf numFmtId="0" fontId="15" fillId="31" borderId="19" xfId="0" applyFont="1" applyFill="1" applyBorder="1" applyAlignment="1">
      <alignment horizontal="center" vertical="center" wrapText="1"/>
    </xf>
    <xf numFmtId="0" fontId="9" fillId="0" borderId="5" xfId="0" applyFont="1" applyBorder="1" applyAlignment="1">
      <alignment vertical="center" wrapText="1"/>
    </xf>
    <xf numFmtId="0" fontId="9" fillId="0" borderId="9" xfId="0" applyFont="1" applyBorder="1" applyAlignment="1">
      <alignment vertical="center" wrapText="1"/>
    </xf>
    <xf numFmtId="0" fontId="9" fillId="0" borderId="10" xfId="0" applyFont="1" applyBorder="1" applyAlignment="1">
      <alignment vertical="center" wrapText="1"/>
    </xf>
    <xf numFmtId="0" fontId="62" fillId="0" borderId="4" xfId="0" applyFont="1" applyBorder="1" applyAlignment="1">
      <alignment vertical="center"/>
    </xf>
    <xf numFmtId="0" fontId="62" fillId="0" borderId="1" xfId="0" applyFont="1" applyBorder="1" applyAlignment="1">
      <alignment vertical="center" shrinkToFit="1"/>
    </xf>
    <xf numFmtId="0" fontId="62" fillId="0" borderId="0" xfId="0" applyFont="1" applyAlignment="1">
      <alignment horizontal="right" vertical="center"/>
    </xf>
    <xf numFmtId="0" fontId="62" fillId="0" borderId="20" xfId="0" applyFont="1" applyBorder="1" applyAlignment="1">
      <alignment vertical="center"/>
    </xf>
    <xf numFmtId="0" fontId="62" fillId="0" borderId="0" xfId="0" applyFont="1" applyAlignment="1">
      <alignment horizontal="center" vertical="center"/>
    </xf>
    <xf numFmtId="0" fontId="63" fillId="0" borderId="0" xfId="0" applyFont="1" applyAlignment="1">
      <alignment vertical="center"/>
    </xf>
    <xf numFmtId="0" fontId="64" fillId="0" borderId="0" xfId="0" applyFont="1" applyAlignment="1">
      <alignment vertical="center"/>
    </xf>
    <xf numFmtId="0" fontId="62" fillId="0" borderId="0" xfId="0" applyFont="1" applyBorder="1" applyAlignment="1">
      <alignment vertical="center"/>
    </xf>
    <xf numFmtId="0" fontId="62" fillId="0" borderId="20" xfId="0" applyFont="1" applyBorder="1" applyAlignment="1">
      <alignment vertical="center"/>
    </xf>
    <xf numFmtId="0" fontId="62" fillId="0" borderId="15" xfId="0" applyFont="1" applyBorder="1" applyAlignment="1">
      <alignment horizontal="right" vertical="center"/>
    </xf>
    <xf numFmtId="0" fontId="62" fillId="0" borderId="0" xfId="0" applyFont="1" applyBorder="1" applyAlignment="1">
      <alignment horizontal="right" vertical="center"/>
    </xf>
    <xf numFmtId="0" fontId="62" fillId="0" borderId="21" xfId="0" applyFont="1" applyBorder="1" applyAlignment="1">
      <alignment horizontal="right" vertical="center"/>
    </xf>
    <xf numFmtId="0" fontId="62" fillId="0" borderId="22" xfId="0" applyFont="1" applyBorder="1" applyAlignment="1">
      <alignment vertical="center"/>
    </xf>
    <xf numFmtId="0" fontId="62" fillId="0" borderId="23" xfId="0" applyFont="1" applyBorder="1" applyAlignment="1">
      <alignment vertical="center"/>
    </xf>
    <xf numFmtId="0" fontId="62" fillId="0" borderId="2" xfId="0" applyFont="1" applyBorder="1" applyAlignment="1">
      <alignment vertical="center"/>
    </xf>
    <xf numFmtId="0" fontId="62" fillId="0" borderId="3" xfId="0" applyFont="1" applyBorder="1" applyAlignment="1">
      <alignment vertical="center"/>
    </xf>
    <xf numFmtId="0" fontId="0" fillId="0" borderId="0" xfId="0" applyFont="1" applyAlignment="1">
      <alignment vertical="center"/>
    </xf>
    <xf numFmtId="0" fontId="63" fillId="0" borderId="0" xfId="0" applyFont="1" applyBorder="1" applyAlignment="1">
      <alignment vertical="center"/>
    </xf>
    <xf numFmtId="0" fontId="63" fillId="0" borderId="20" xfId="0" applyFont="1" applyBorder="1" applyAlignment="1">
      <alignment vertical="center"/>
    </xf>
    <xf numFmtId="0" fontId="63" fillId="0" borderId="15" xfId="28" applyFont="1" applyBorder="1" applyAlignment="1">
      <alignment vertical="center"/>
    </xf>
    <xf numFmtId="0" fontId="62" fillId="0" borderId="24" xfId="0" applyFont="1" applyBorder="1" applyAlignment="1">
      <alignment vertical="center"/>
    </xf>
    <xf numFmtId="0" fontId="62" fillId="0" borderId="25" xfId="0" applyFont="1" applyBorder="1" applyAlignment="1">
      <alignment vertical="center"/>
    </xf>
    <xf numFmtId="0" fontId="62" fillId="0" borderId="26" xfId="0" applyFont="1" applyBorder="1" applyAlignment="1">
      <alignment vertical="center"/>
    </xf>
    <xf numFmtId="0" fontId="62" fillId="0" borderId="27" xfId="0" applyFont="1" applyBorder="1" applyAlignment="1">
      <alignment vertical="center"/>
    </xf>
    <xf numFmtId="0" fontId="62" fillId="0" borderId="29" xfId="0" applyFont="1" applyBorder="1" applyAlignment="1">
      <alignment vertical="center"/>
    </xf>
    <xf numFmtId="0" fontId="62" fillId="0" borderId="2" xfId="0" applyFont="1" applyBorder="1" applyAlignment="1">
      <alignment horizontal="center" vertical="center"/>
    </xf>
    <xf numFmtId="0" fontId="62" fillId="0" borderId="3" xfId="0" applyFont="1" applyBorder="1" applyAlignment="1">
      <alignment horizontal="center" vertical="center"/>
    </xf>
    <xf numFmtId="0" fontId="65" fillId="0" borderId="25" xfId="28" applyFont="1" applyBorder="1" applyAlignment="1">
      <alignment vertical="center"/>
    </xf>
    <xf numFmtId="0" fontId="65" fillId="0" borderId="28" xfId="28" applyFont="1" applyBorder="1" applyAlignment="1">
      <alignment vertical="center"/>
    </xf>
    <xf numFmtId="0" fontId="65" fillId="0" borderId="25" xfId="28" applyFont="1" applyBorder="1" applyAlignment="1">
      <alignment vertical="center" wrapText="1"/>
    </xf>
    <xf numFmtId="0" fontId="63" fillId="0" borderId="25" xfId="0" applyFont="1" applyBorder="1" applyAlignment="1">
      <alignment vertical="center"/>
    </xf>
    <xf numFmtId="0" fontId="63" fillId="0" borderId="26" xfId="0" applyFont="1" applyBorder="1" applyAlignment="1">
      <alignment vertical="center"/>
    </xf>
    <xf numFmtId="0" fontId="65" fillId="0" borderId="0" xfId="28" applyFont="1" applyBorder="1" applyAlignment="1">
      <alignment vertical="center" wrapText="1"/>
    </xf>
    <xf numFmtId="0" fontId="62" fillId="0" borderId="24" xfId="0" applyFont="1" applyBorder="1" applyAlignment="1">
      <alignment vertical="center"/>
    </xf>
    <xf numFmtId="0" fontId="62" fillId="0" borderId="25" xfId="0" applyFont="1" applyBorder="1" applyAlignment="1">
      <alignment vertical="center"/>
    </xf>
    <xf numFmtId="0" fontId="62" fillId="0" borderId="26" xfId="0" applyFont="1" applyBorder="1" applyAlignment="1">
      <alignment vertical="center"/>
    </xf>
    <xf numFmtId="0" fontId="62" fillId="0" borderId="30" xfId="0" applyFont="1" applyBorder="1" applyAlignment="1">
      <alignment vertical="center"/>
    </xf>
    <xf numFmtId="0" fontId="62" fillId="0" borderId="31" xfId="0" applyFont="1" applyBorder="1" applyAlignment="1">
      <alignment vertical="center"/>
    </xf>
    <xf numFmtId="0" fontId="62" fillId="0" borderId="21" xfId="0" applyFont="1" applyBorder="1" applyAlignment="1">
      <alignment vertical="center"/>
    </xf>
    <xf numFmtId="0" fontId="62" fillId="0" borderId="22" xfId="0" applyFont="1" applyBorder="1" applyAlignment="1">
      <alignment vertical="center"/>
    </xf>
    <xf numFmtId="0" fontId="62" fillId="0" borderId="23" xfId="0" applyFont="1" applyBorder="1" applyAlignment="1">
      <alignment vertical="center"/>
    </xf>
    <xf numFmtId="0" fontId="62" fillId="0" borderId="32" xfId="0" applyFont="1" applyBorder="1" applyAlignment="1">
      <alignment vertical="center"/>
    </xf>
    <xf numFmtId="0" fontId="62" fillId="0" borderId="24" xfId="0" applyFont="1" applyBorder="1" applyAlignment="1">
      <alignment vertical="center"/>
    </xf>
    <xf numFmtId="0" fontId="62" fillId="0" borderId="25" xfId="0" applyFont="1" applyBorder="1" applyAlignment="1">
      <alignment vertical="center"/>
    </xf>
    <xf numFmtId="0" fontId="62" fillId="0" borderId="26" xfId="0" applyFont="1" applyBorder="1" applyAlignment="1">
      <alignment vertical="center"/>
    </xf>
    <xf numFmtId="0" fontId="62" fillId="0" borderId="32" xfId="0" applyFont="1" applyBorder="1" applyAlignment="1">
      <alignment horizontal="right" vertical="center"/>
    </xf>
    <xf numFmtId="0" fontId="62" fillId="0" borderId="30" xfId="0" applyFont="1" applyBorder="1" applyAlignment="1">
      <alignment vertical="center"/>
    </xf>
    <xf numFmtId="0" fontId="62" fillId="0" borderId="31" xfId="0" applyFont="1" applyBorder="1" applyAlignment="1">
      <alignment vertical="center"/>
    </xf>
    <xf numFmtId="0" fontId="62" fillId="0" borderId="2" xfId="0" applyFont="1" applyBorder="1" applyAlignment="1">
      <alignment vertical="center"/>
    </xf>
    <xf numFmtId="0" fontId="62" fillId="0" borderId="3" xfId="0" applyFont="1" applyBorder="1" applyAlignment="1">
      <alignment vertical="center"/>
    </xf>
    <xf numFmtId="0" fontId="62" fillId="0" borderId="4" xfId="0" applyFont="1" applyBorder="1" applyAlignment="1">
      <alignment vertical="center"/>
    </xf>
    <xf numFmtId="0" fontId="0" fillId="0" borderId="0" xfId="0" applyFont="1" applyAlignment="1">
      <alignment horizontal="center" vertical="center"/>
    </xf>
    <xf numFmtId="0" fontId="62" fillId="33" borderId="0" xfId="0" applyFont="1" applyFill="1" applyAlignment="1">
      <alignment vertical="center"/>
    </xf>
    <xf numFmtId="0" fontId="62" fillId="33" borderId="2" xfId="0" applyFont="1" applyFill="1" applyBorder="1" applyAlignment="1">
      <alignment horizontal="center" vertical="center"/>
    </xf>
    <xf numFmtId="177" fontId="62" fillId="33" borderId="3" xfId="0" applyNumberFormat="1" applyFont="1" applyFill="1" applyBorder="1" applyAlignment="1">
      <alignment horizontal="center" vertical="center"/>
    </xf>
    <xf numFmtId="177" fontId="62" fillId="33" borderId="4" xfId="0" applyNumberFormat="1" applyFont="1" applyFill="1" applyBorder="1" applyAlignment="1">
      <alignment horizontal="center" vertical="center"/>
    </xf>
    <xf numFmtId="177" fontId="62" fillId="0" borderId="3" xfId="0" applyNumberFormat="1" applyFont="1" applyBorder="1" applyAlignment="1">
      <alignment horizontal="center" vertical="center"/>
    </xf>
    <xf numFmtId="177" fontId="62" fillId="0" borderId="4" xfId="0" applyNumberFormat="1" applyFont="1" applyBorder="1" applyAlignment="1">
      <alignment horizontal="center" vertical="center"/>
    </xf>
    <xf numFmtId="0" fontId="62" fillId="0" borderId="0" xfId="0" applyFont="1" applyFill="1" applyAlignment="1">
      <alignment horizontal="center" vertical="center"/>
    </xf>
    <xf numFmtId="0" fontId="0" fillId="0" borderId="0" xfId="0" applyFont="1" applyAlignment="1">
      <alignment vertical="center"/>
    </xf>
    <xf numFmtId="0" fontId="62" fillId="0" borderId="0" xfId="0" applyFont="1" applyAlignment="1">
      <alignment vertical="center"/>
    </xf>
    <xf numFmtId="0" fontId="62" fillId="0" borderId="0" xfId="0" applyFont="1" applyBorder="1" applyAlignment="1">
      <alignment vertical="center" wrapText="1"/>
    </xf>
    <xf numFmtId="0" fontId="62" fillId="0" borderId="0" xfId="0" applyFont="1" applyFill="1" applyAlignment="1">
      <alignment vertical="center"/>
    </xf>
    <xf numFmtId="0" fontId="0" fillId="0" borderId="0" xfId="0" applyFont="1" applyFill="1" applyAlignment="1">
      <alignment vertical="center"/>
    </xf>
    <xf numFmtId="0" fontId="62" fillId="0" borderId="0" xfId="0" applyFont="1" applyBorder="1" applyAlignment="1">
      <alignment vertical="center"/>
    </xf>
    <xf numFmtId="0" fontId="0" fillId="0" borderId="0" xfId="0" applyFont="1" applyBorder="1" applyAlignment="1">
      <alignment vertical="center"/>
    </xf>
    <xf numFmtId="0" fontId="0" fillId="0" borderId="0" xfId="0" applyFont="1" applyAlignment="1">
      <alignment vertical="top" wrapText="1"/>
    </xf>
    <xf numFmtId="0" fontId="0" fillId="0" borderId="0" xfId="0" applyFont="1" applyAlignment="1">
      <alignment vertical="center"/>
    </xf>
    <xf numFmtId="0" fontId="63" fillId="0" borderId="0" xfId="0" applyFont="1" applyBorder="1" applyAlignment="1">
      <alignment vertical="center"/>
    </xf>
    <xf numFmtId="0" fontId="62" fillId="0" borderId="0" xfId="0" applyFont="1" applyBorder="1" applyAlignment="1">
      <alignment horizontal="center" vertical="center"/>
    </xf>
    <xf numFmtId="0" fontId="62" fillId="0" borderId="0" xfId="0" applyFont="1" applyBorder="1" applyAlignment="1">
      <alignment vertical="center"/>
    </xf>
    <xf numFmtId="0" fontId="62" fillId="0" borderId="0" xfId="0" applyFont="1" applyBorder="1" applyAlignment="1">
      <alignment vertical="center"/>
    </xf>
    <xf numFmtId="0" fontId="62" fillId="0" borderId="0" xfId="0" applyFont="1" applyBorder="1" applyAlignment="1">
      <alignment horizontal="right" vertical="center"/>
    </xf>
    <xf numFmtId="0" fontId="62" fillId="0" borderId="0" xfId="0" applyFont="1" applyFill="1" applyBorder="1" applyAlignment="1">
      <alignment horizontal="right" vertical="center"/>
    </xf>
    <xf numFmtId="0" fontId="0" fillId="0" borderId="0" xfId="0" applyFont="1" applyFill="1" applyBorder="1" applyAlignment="1">
      <alignment horizontal="right" vertical="center"/>
    </xf>
    <xf numFmtId="0" fontId="62" fillId="0" borderId="0" xfId="0" applyFont="1" applyFill="1" applyBorder="1" applyAlignment="1">
      <alignment horizontal="center" vertical="center"/>
    </xf>
    <xf numFmtId="0" fontId="62" fillId="0" borderId="0" xfId="0" applyFont="1" applyFill="1" applyBorder="1" applyAlignment="1">
      <alignment horizontal="right" vertical="center" shrinkToFit="1"/>
    </xf>
    <xf numFmtId="0" fontId="0" fillId="0" borderId="0" xfId="0" applyFont="1" applyFill="1" applyAlignment="1">
      <alignment horizontal="right" vertical="center" shrinkToFit="1"/>
    </xf>
    <xf numFmtId="0" fontId="62" fillId="33" borderId="0" xfId="0" applyFont="1" applyFill="1" applyBorder="1" applyAlignment="1">
      <alignment horizontal="center" vertical="center"/>
    </xf>
    <xf numFmtId="178" fontId="62" fillId="0" borderId="25" xfId="0" applyNumberFormat="1" applyFont="1" applyBorder="1" applyAlignment="1">
      <alignment vertical="center"/>
    </xf>
    <xf numFmtId="0" fontId="62" fillId="33" borderId="3" xfId="0" applyFont="1" applyFill="1" applyBorder="1" applyAlignment="1">
      <alignment horizontal="center" vertical="center"/>
    </xf>
    <xf numFmtId="0" fontId="62" fillId="0" borderId="2" xfId="0" applyFont="1" applyBorder="1" applyAlignment="1">
      <alignment horizontal="center" vertical="center"/>
    </xf>
    <xf numFmtId="0" fontId="62" fillId="0" borderId="3" xfId="0" applyFont="1" applyBorder="1" applyAlignment="1">
      <alignment horizontal="center" vertical="center"/>
    </xf>
    <xf numFmtId="0" fontId="62" fillId="0" borderId="30" xfId="0" applyFont="1" applyBorder="1" applyAlignment="1">
      <alignment vertical="center"/>
    </xf>
    <xf numFmtId="0" fontId="62" fillId="0" borderId="31" xfId="0" applyFont="1" applyBorder="1" applyAlignment="1">
      <alignment vertical="center"/>
    </xf>
    <xf numFmtId="0" fontId="62" fillId="0" borderId="0" xfId="0" applyFont="1" applyBorder="1" applyAlignment="1">
      <alignment vertical="center"/>
    </xf>
    <xf numFmtId="0" fontId="62" fillId="0" borderId="20" xfId="0" applyFont="1" applyBorder="1" applyAlignment="1">
      <alignment vertical="center"/>
    </xf>
    <xf numFmtId="0" fontId="62" fillId="0" borderId="22" xfId="0" applyFont="1" applyBorder="1" applyAlignment="1">
      <alignment vertical="center"/>
    </xf>
    <xf numFmtId="0" fontId="62" fillId="0" borderId="23" xfId="0" applyFont="1" applyBorder="1" applyAlignment="1">
      <alignment vertical="center"/>
    </xf>
    <xf numFmtId="0" fontId="62" fillId="0" borderId="15" xfId="0" applyFont="1" applyBorder="1" applyAlignment="1">
      <alignment horizontal="right" vertical="center"/>
    </xf>
    <xf numFmtId="0" fontId="62" fillId="0" borderId="0" xfId="0" applyFont="1" applyBorder="1" applyAlignment="1">
      <alignment horizontal="right" vertical="center"/>
    </xf>
    <xf numFmtId="0" fontId="62" fillId="0" borderId="21" xfId="0" applyFont="1" applyBorder="1" applyAlignment="1">
      <alignment horizontal="right" vertical="center"/>
    </xf>
    <xf numFmtId="0" fontId="0" fillId="0" borderId="0" xfId="0" applyFont="1" applyAlignment="1">
      <alignment vertical="center"/>
    </xf>
    <xf numFmtId="0" fontId="62" fillId="0" borderId="0" xfId="0" applyFont="1" applyAlignment="1">
      <alignment horizontal="right" vertical="center"/>
    </xf>
    <xf numFmtId="0" fontId="0" fillId="0" borderId="0" xfId="0" applyFont="1" applyBorder="1" applyAlignment="1">
      <alignment vertical="center"/>
    </xf>
    <xf numFmtId="0" fontId="62" fillId="0" borderId="0" xfId="0" applyFont="1" applyAlignment="1">
      <alignment vertical="center"/>
    </xf>
    <xf numFmtId="0" fontId="62" fillId="0" borderId="0" xfId="0" applyFont="1" applyBorder="1" applyAlignment="1">
      <alignment vertical="center" wrapText="1"/>
    </xf>
    <xf numFmtId="0" fontId="62" fillId="33" borderId="0" xfId="0" applyFont="1" applyFill="1" applyAlignment="1">
      <alignment horizontal="center" vertical="center"/>
    </xf>
    <xf numFmtId="0" fontId="0" fillId="33" borderId="0" xfId="0" applyFont="1" applyFill="1" applyAlignment="1">
      <alignment horizontal="center" vertical="center"/>
    </xf>
    <xf numFmtId="0" fontId="0" fillId="0" borderId="0" xfId="0" applyFont="1" applyBorder="1" applyAlignment="1">
      <alignment vertical="center" wrapText="1"/>
    </xf>
    <xf numFmtId="0" fontId="62" fillId="0" borderId="0" xfId="0" applyFont="1" applyAlignment="1">
      <alignment horizontal="center" vertical="center"/>
    </xf>
    <xf numFmtId="0" fontId="0" fillId="0" borderId="0" xfId="0" applyFont="1" applyAlignment="1">
      <alignment horizontal="center" vertical="center"/>
    </xf>
    <xf numFmtId="0" fontId="62" fillId="0" borderId="0" xfId="0" applyFont="1" applyFill="1" applyAlignment="1">
      <alignment horizontal="center" vertical="center"/>
    </xf>
    <xf numFmtId="0" fontId="62" fillId="0" borderId="2" xfId="0" applyFont="1" applyBorder="1" applyAlignment="1">
      <alignment vertical="center"/>
    </xf>
    <xf numFmtId="0" fontId="62" fillId="0" borderId="3" xfId="0" applyFont="1" applyBorder="1" applyAlignment="1">
      <alignment vertical="center"/>
    </xf>
    <xf numFmtId="0" fontId="62" fillId="0" borderId="30" xfId="0" applyFont="1" applyBorder="1" applyAlignment="1">
      <alignment vertical="center"/>
    </xf>
    <xf numFmtId="0" fontId="62" fillId="0" borderId="31" xfId="0" applyFont="1" applyBorder="1" applyAlignment="1">
      <alignment vertical="center"/>
    </xf>
    <xf numFmtId="0" fontId="62" fillId="0" borderId="0" xfId="0" applyFont="1" applyFill="1" applyBorder="1" applyAlignment="1">
      <alignment vertical="center" wrapText="1"/>
    </xf>
    <xf numFmtId="0" fontId="62" fillId="0" borderId="0" xfId="0" applyFont="1" applyFill="1" applyAlignment="1">
      <alignment vertical="center"/>
    </xf>
    <xf numFmtId="0" fontId="62" fillId="0" borderId="0" xfId="0" applyFont="1" applyFill="1" applyBorder="1" applyAlignment="1">
      <alignment vertical="center"/>
    </xf>
    <xf numFmtId="0" fontId="62" fillId="0" borderId="0" xfId="0" applyFont="1" applyFill="1" applyBorder="1" applyAlignment="1">
      <alignment vertical="top" wrapText="1"/>
    </xf>
    <xf numFmtId="0" fontId="9" fillId="0" borderId="8" xfId="0" applyFont="1" applyBorder="1" applyAlignment="1">
      <alignment vertical="center" wrapText="1"/>
    </xf>
    <xf numFmtId="0" fontId="62" fillId="33" borderId="2" xfId="0" applyFont="1" applyFill="1" applyBorder="1" applyAlignment="1" applyProtection="1">
      <alignment horizontal="center" vertical="center"/>
      <protection locked="0"/>
    </xf>
    <xf numFmtId="177" fontId="62" fillId="33" borderId="3" xfId="0" applyNumberFormat="1" applyFont="1" applyFill="1" applyBorder="1" applyAlignment="1" applyProtection="1">
      <alignment horizontal="center" vertical="center"/>
      <protection locked="0"/>
    </xf>
    <xf numFmtId="0" fontId="62" fillId="33" borderId="3" xfId="0" applyFont="1" applyFill="1" applyBorder="1" applyAlignment="1" applyProtection="1">
      <alignment horizontal="center" vertical="center"/>
      <protection locked="0"/>
    </xf>
    <xf numFmtId="177" fontId="62" fillId="33" borderId="4" xfId="0" applyNumberFormat="1" applyFont="1" applyFill="1" applyBorder="1" applyAlignment="1" applyProtection="1">
      <alignment horizontal="center" vertical="center"/>
      <protection locked="0"/>
    </xf>
    <xf numFmtId="0" fontId="62" fillId="33" borderId="0" xfId="0" applyFont="1" applyFill="1" applyAlignment="1" applyProtection="1">
      <alignment vertical="center"/>
      <protection locked="0"/>
    </xf>
    <xf numFmtId="0" fontId="62" fillId="33" borderId="0" xfId="0" applyFont="1" applyFill="1" applyAlignment="1" applyProtection="1">
      <alignment horizontal="center" vertical="center"/>
      <protection locked="0"/>
    </xf>
    <xf numFmtId="0" fontId="62" fillId="33" borderId="0" xfId="0" applyFont="1" applyFill="1" applyBorder="1" applyAlignment="1" applyProtection="1">
      <alignment horizontal="center" vertical="center"/>
      <protection locked="0"/>
    </xf>
    <xf numFmtId="0" fontId="15" fillId="31" borderId="34" xfId="0" applyFont="1" applyFill="1" applyBorder="1" applyAlignment="1">
      <alignment horizontal="center" vertical="center" wrapText="1"/>
    </xf>
    <xf numFmtId="0" fontId="15" fillId="31" borderId="35" xfId="0" applyFont="1" applyFill="1" applyBorder="1" applyAlignment="1">
      <alignment horizontal="center" vertical="center" wrapText="1"/>
    </xf>
    <xf numFmtId="0" fontId="15" fillId="31" borderId="19" xfId="0" applyFont="1" applyFill="1" applyBorder="1" applyAlignment="1">
      <alignment vertical="center" wrapText="1"/>
    </xf>
    <xf numFmtId="0" fontId="9" fillId="0" borderId="8" xfId="0" applyFont="1" applyBorder="1" applyAlignment="1">
      <alignment horizontal="left" vertical="center" wrapText="1" indent="1"/>
    </xf>
    <xf numFmtId="0" fontId="9" fillId="0" borderId="33" xfId="0" applyFont="1" applyBorder="1" applyAlignment="1">
      <alignment vertical="center" wrapText="1"/>
    </xf>
    <xf numFmtId="0" fontId="0" fillId="0" borderId="33" xfId="0" applyFont="1" applyBorder="1" applyAlignment="1">
      <alignment vertical="top" wrapText="1"/>
    </xf>
    <xf numFmtId="0" fontId="0" fillId="0" borderId="11" xfId="0" applyFont="1" applyBorder="1" applyAlignment="1">
      <alignment vertical="top" wrapText="1"/>
    </xf>
    <xf numFmtId="0" fontId="9" fillId="0" borderId="33" xfId="0" applyFont="1" applyBorder="1" applyAlignment="1">
      <alignment horizontal="justify" vertical="center" wrapText="1"/>
    </xf>
    <xf numFmtId="0" fontId="0" fillId="0" borderId="33" xfId="0" applyFont="1" applyBorder="1" applyAlignment="1">
      <alignment vertical="center" wrapText="1"/>
    </xf>
    <xf numFmtId="0" fontId="0" fillId="0" borderId="6" xfId="0" applyFont="1" applyBorder="1" applyAlignment="1">
      <alignment vertical="center" wrapText="1"/>
    </xf>
    <xf numFmtId="0" fontId="0" fillId="0" borderId="11" xfId="0" applyFont="1" applyBorder="1" applyAlignment="1">
      <alignment vertical="center" wrapText="1"/>
    </xf>
    <xf numFmtId="0" fontId="66" fillId="0" borderId="0" xfId="0" applyFont="1" applyAlignment="1">
      <alignment vertical="center"/>
    </xf>
    <xf numFmtId="0" fontId="67" fillId="0" borderId="5" xfId="0" applyFont="1" applyBorder="1" applyAlignment="1">
      <alignment vertical="center" wrapText="1"/>
    </xf>
    <xf numFmtId="0" fontId="0" fillId="0" borderId="0" xfId="0" applyFont="1" applyAlignment="1">
      <alignment vertical="center"/>
    </xf>
    <xf numFmtId="0" fontId="0" fillId="0" borderId="0" xfId="0" applyFont="1" applyAlignment="1">
      <alignment vertical="top" wrapText="1"/>
    </xf>
    <xf numFmtId="0" fontId="62" fillId="0" borderId="0" xfId="0" applyFont="1" applyAlignment="1">
      <alignment vertical="center"/>
    </xf>
    <xf numFmtId="0" fontId="0" fillId="0" borderId="0" xfId="0" applyFont="1" applyAlignment="1">
      <alignment vertical="center"/>
    </xf>
    <xf numFmtId="0" fontId="62" fillId="0" borderId="32" xfId="0" applyFont="1" applyBorder="1" applyAlignment="1">
      <alignment vertical="center"/>
    </xf>
    <xf numFmtId="0" fontId="62" fillId="0" borderId="30" xfId="0" applyFont="1" applyBorder="1" applyAlignment="1">
      <alignment vertical="center"/>
    </xf>
    <xf numFmtId="0" fontId="62" fillId="0" borderId="15" xfId="0" applyFont="1" applyBorder="1" applyAlignment="1">
      <alignment vertical="center"/>
    </xf>
    <xf numFmtId="0" fontId="62" fillId="0" borderId="0" xfId="0" applyFont="1" applyBorder="1" applyAlignment="1">
      <alignment vertical="center"/>
    </xf>
    <xf numFmtId="0" fontId="62" fillId="0" borderId="22" xfId="0" applyFont="1" applyBorder="1" applyAlignment="1">
      <alignment vertical="center"/>
    </xf>
    <xf numFmtId="0" fontId="62" fillId="0" borderId="15" xfId="0" applyNumberFormat="1" applyFont="1" applyFill="1" applyBorder="1" applyAlignment="1">
      <alignment vertical="center"/>
    </xf>
    <xf numFmtId="0" fontId="62" fillId="0" borderId="32" xfId="0" applyNumberFormat="1" applyFont="1" applyBorder="1" applyAlignment="1">
      <alignment vertical="center"/>
    </xf>
    <xf numFmtId="0" fontId="62" fillId="0" borderId="30" xfId="0" applyNumberFormat="1" applyFont="1" applyBorder="1" applyAlignment="1">
      <alignment vertical="center"/>
    </xf>
    <xf numFmtId="0" fontId="62" fillId="0" borderId="15" xfId="0" applyNumberFormat="1" applyFont="1" applyBorder="1" applyAlignment="1">
      <alignment vertical="center"/>
    </xf>
    <xf numFmtId="0" fontId="62" fillId="0" borderId="0" xfId="0" applyNumberFormat="1" applyFont="1" applyBorder="1" applyAlignment="1">
      <alignment vertical="center"/>
    </xf>
    <xf numFmtId="0" fontId="49" fillId="0" borderId="0" xfId="28" applyFont="1" applyAlignment="1">
      <alignment vertical="center"/>
    </xf>
    <xf numFmtId="0" fontId="0" fillId="0" borderId="15" xfId="0" applyFont="1" applyBorder="1" applyAlignment="1">
      <alignment vertical="center"/>
    </xf>
    <xf numFmtId="0" fontId="49" fillId="0" borderId="0" xfId="28" applyFont="1" applyBorder="1" applyAlignment="1">
      <alignment vertical="center"/>
    </xf>
    <xf numFmtId="0" fontId="62" fillId="0" borderId="0" xfId="0" applyFont="1" applyAlignment="1">
      <alignment horizontal="right" vertical="center"/>
    </xf>
    <xf numFmtId="0" fontId="0" fillId="0" borderId="0" xfId="0" applyFont="1" applyFill="1" applyAlignment="1">
      <alignment vertical="center"/>
    </xf>
    <xf numFmtId="0" fontId="68" fillId="0" borderId="0" xfId="0" applyFont="1" applyAlignment="1">
      <alignment vertical="center"/>
    </xf>
    <xf numFmtId="0" fontId="68" fillId="0" borderId="0" xfId="0" applyFont="1" applyAlignment="1">
      <alignment horizontal="center" vertical="center"/>
    </xf>
    <xf numFmtId="0" fontId="0" fillId="14" borderId="0" xfId="0" applyFont="1" applyFill="1" applyAlignment="1">
      <alignment vertical="center"/>
    </xf>
    <xf numFmtId="0" fontId="62" fillId="0" borderId="15" xfId="0" applyFont="1" applyBorder="1" applyAlignment="1">
      <alignment vertical="center"/>
    </xf>
    <xf numFmtId="0" fontId="62" fillId="0" borderId="20" xfId="0" applyFont="1" applyBorder="1" applyAlignment="1">
      <alignment vertical="center"/>
    </xf>
    <xf numFmtId="0" fontId="62" fillId="0" borderId="0" xfId="0" applyFont="1" applyBorder="1" applyAlignment="1">
      <alignment vertical="center"/>
    </xf>
    <xf numFmtId="0" fontId="68" fillId="33" borderId="0" xfId="0" applyFont="1" applyFill="1" applyAlignment="1" applyProtection="1">
      <alignment vertical="center"/>
      <protection locked="0"/>
    </xf>
    <xf numFmtId="0" fontId="68" fillId="33" borderId="0" xfId="0" applyFont="1" applyFill="1" applyAlignment="1" applyProtection="1">
      <alignment vertical="center"/>
      <protection locked="0"/>
    </xf>
    <xf numFmtId="0" fontId="62" fillId="0" borderId="36" xfId="0" applyFont="1" applyBorder="1" applyAlignment="1">
      <alignment vertical="center"/>
    </xf>
    <xf numFmtId="0" fontId="0" fillId="0" borderId="38" xfId="0" applyFont="1" applyBorder="1" applyAlignment="1">
      <alignment vertical="center"/>
    </xf>
    <xf numFmtId="0" fontId="62" fillId="0" borderId="7" xfId="0" applyFont="1" applyBorder="1" applyAlignment="1">
      <alignment vertical="center"/>
    </xf>
    <xf numFmtId="0" fontId="62" fillId="0" borderId="38" xfId="0" applyFont="1" applyBorder="1" applyAlignment="1">
      <alignment vertical="center"/>
    </xf>
    <xf numFmtId="0" fontId="62" fillId="0" borderId="39" xfId="0" applyFont="1" applyBorder="1" applyAlignment="1">
      <alignment vertical="center"/>
    </xf>
    <xf numFmtId="0" fontId="62" fillId="0" borderId="40" xfId="0" applyFont="1" applyBorder="1" applyAlignment="1">
      <alignment vertical="center"/>
    </xf>
    <xf numFmtId="0" fontId="62" fillId="0" borderId="5" xfId="0" applyFont="1" applyBorder="1" applyAlignment="1">
      <alignment vertical="center"/>
    </xf>
    <xf numFmtId="0" fontId="62" fillId="0" borderId="38" xfId="0" applyFont="1" applyBorder="1" applyAlignment="1">
      <alignment horizontal="center" vertical="center"/>
    </xf>
    <xf numFmtId="0" fontId="0" fillId="0" borderId="0" xfId="0" applyNumberFormat="1" applyFont="1" applyBorder="1" applyAlignment="1">
      <alignment vertical="center"/>
    </xf>
    <xf numFmtId="0" fontId="62" fillId="0" borderId="21" xfId="0" applyNumberFormat="1" applyFont="1" applyBorder="1" applyAlignment="1">
      <alignment vertical="center"/>
    </xf>
    <xf numFmtId="0" fontId="62" fillId="0" borderId="22" xfId="0" applyNumberFormat="1" applyFont="1" applyBorder="1" applyAlignment="1">
      <alignment vertical="center"/>
    </xf>
    <xf numFmtId="0" fontId="62" fillId="0" borderId="15" xfId="0" applyFont="1" applyFill="1" applyBorder="1" applyAlignment="1">
      <alignment vertical="center"/>
    </xf>
    <xf numFmtId="0" fontId="62" fillId="0" borderId="21" xfId="0" applyNumberFormat="1" applyFont="1" applyFill="1" applyBorder="1" applyAlignment="1">
      <alignment vertical="center"/>
    </xf>
    <xf numFmtId="0" fontId="62" fillId="0" borderId="32" xfId="0" applyFont="1" applyFill="1" applyBorder="1" applyAlignment="1">
      <alignment vertical="center"/>
    </xf>
    <xf numFmtId="0" fontId="62" fillId="0" borderId="0" xfId="0" applyFont="1" applyFill="1" applyBorder="1" applyAlignment="1">
      <alignment vertical="center"/>
    </xf>
    <xf numFmtId="0" fontId="64" fillId="0" borderId="0" xfId="28" applyFont="1" applyBorder="1" applyAlignment="1">
      <alignment vertical="center"/>
    </xf>
    <xf numFmtId="0" fontId="64" fillId="0" borderId="0" xfId="0" applyFont="1" applyBorder="1" applyAlignment="1">
      <alignment vertical="center"/>
    </xf>
    <xf numFmtId="0" fontId="64" fillId="0" borderId="0" xfId="0" applyFont="1" applyBorder="1" applyAlignment="1">
      <alignment vertical="center"/>
    </xf>
    <xf numFmtId="0" fontId="0" fillId="0" borderId="0" xfId="0" applyFont="1" applyFill="1" applyBorder="1" applyAlignment="1">
      <alignment vertical="center"/>
    </xf>
    <xf numFmtId="0" fontId="18" fillId="0" borderId="0" xfId="0" applyFont="1" applyAlignment="1">
      <alignment vertical="center"/>
    </xf>
    <xf numFmtId="0" fontId="0" fillId="0" borderId="0" xfId="0" applyFont="1" applyAlignment="1">
      <alignment vertical="center"/>
    </xf>
    <xf numFmtId="0" fontId="62" fillId="0" borderId="0" xfId="0" applyFont="1" applyAlignment="1">
      <alignment vertical="center"/>
    </xf>
    <xf numFmtId="0" fontId="62" fillId="0" borderId="0" xfId="0" applyFont="1" applyAlignment="1">
      <alignment horizontal="right" vertical="center"/>
    </xf>
    <xf numFmtId="0" fontId="62" fillId="0" borderId="0" xfId="0" applyFont="1" applyAlignment="1">
      <alignment vertical="center"/>
    </xf>
    <xf numFmtId="0" fontId="0" fillId="0" borderId="0" xfId="0" applyFont="1" applyBorder="1" applyAlignment="1">
      <alignment vertical="center"/>
    </xf>
    <xf numFmtId="0" fontId="62" fillId="20" borderId="0" xfId="0" applyFont="1" applyFill="1" applyAlignment="1">
      <alignment horizontal="center" vertical="center"/>
    </xf>
    <xf numFmtId="0" fontId="62" fillId="20" borderId="1" xfId="0" applyFont="1" applyFill="1" applyBorder="1" applyAlignment="1">
      <alignment horizontal="center" vertical="center"/>
    </xf>
    <xf numFmtId="0" fontId="62" fillId="0" borderId="0" xfId="0" applyFont="1" applyAlignment="1">
      <alignment vertical="center"/>
    </xf>
    <xf numFmtId="0" fontId="68" fillId="0" borderId="15" xfId="0" applyFont="1" applyBorder="1" applyAlignment="1">
      <alignment vertical="center"/>
    </xf>
    <xf numFmtId="0" fontId="49" fillId="0" borderId="0" xfId="28" applyFont="1" applyAlignment="1">
      <alignment vertical="center"/>
    </xf>
    <xf numFmtId="0" fontId="62" fillId="0" borderId="0" xfId="0" applyFont="1" applyAlignment="1">
      <alignment vertical="center"/>
    </xf>
    <xf numFmtId="0" fontId="0" fillId="0" borderId="0" xfId="0" applyFont="1" applyAlignment="1">
      <alignment vertical="center"/>
    </xf>
    <xf numFmtId="0" fontId="62" fillId="0" borderId="0" xfId="0" applyFont="1" applyBorder="1" applyAlignment="1">
      <alignment vertical="center"/>
    </xf>
    <xf numFmtId="0" fontId="0" fillId="0" borderId="0" xfId="0" applyFont="1" applyBorder="1" applyAlignment="1">
      <alignment vertical="center"/>
    </xf>
    <xf numFmtId="0" fontId="62" fillId="0" borderId="0" xfId="0" applyFont="1" applyAlignment="1">
      <alignment horizontal="center" vertical="center"/>
    </xf>
    <xf numFmtId="0" fontId="24" fillId="0" borderId="0" xfId="0" applyFont="1" applyAlignment="1">
      <alignment vertical="center"/>
    </xf>
    <xf numFmtId="0" fontId="24" fillId="0" borderId="0" xfId="0" applyFont="1" applyAlignment="1">
      <alignment horizontal="justify" vertical="center"/>
    </xf>
    <xf numFmtId="0" fontId="69" fillId="0" borderId="0" xfId="0" applyFont="1" applyAlignment="1">
      <alignment vertical="center"/>
    </xf>
    <xf numFmtId="0" fontId="20" fillId="34" borderId="41" xfId="0" applyFont="1" applyFill="1" applyBorder="1" applyAlignment="1">
      <alignment vertical="center"/>
    </xf>
    <xf numFmtId="0" fontId="19" fillId="0" borderId="0" xfId="0" applyFont="1" applyBorder="1" applyAlignment="1">
      <alignment vertical="center" wrapText="1"/>
    </xf>
    <xf numFmtId="0" fontId="20" fillId="34" borderId="41" xfId="0" applyFont="1" applyFill="1" applyBorder="1" applyAlignment="1">
      <alignment horizontal="center" vertical="center"/>
    </xf>
    <xf numFmtId="0" fontId="19" fillId="0" borderId="1" xfId="0" applyFont="1" applyBorder="1" applyAlignment="1">
      <alignment vertical="center" wrapText="1"/>
    </xf>
    <xf numFmtId="0" fontId="0" fillId="0" borderId="1" xfId="0" applyFont="1" applyBorder="1" applyAlignment="1">
      <alignment vertical="center"/>
    </xf>
    <xf numFmtId="0" fontId="19" fillId="0" borderId="1" xfId="0" applyFont="1" applyBorder="1" applyAlignment="1">
      <alignment horizontal="center" vertical="center" wrapText="1"/>
    </xf>
    <xf numFmtId="0" fontId="0" fillId="0" borderId="1" xfId="0" applyFont="1" applyBorder="1" applyAlignment="1">
      <alignment horizontal="center" vertical="center" shrinkToFit="1"/>
    </xf>
    <xf numFmtId="0" fontId="0" fillId="0" borderId="0" xfId="0" applyFont="1" applyBorder="1" applyAlignment="1">
      <alignment horizontal="center" vertical="center" shrinkToFit="1"/>
    </xf>
    <xf numFmtId="0" fontId="22" fillId="0" borderId="0" xfId="0" applyFont="1" applyBorder="1" applyAlignment="1">
      <alignment horizontal="justify" vertical="center" wrapText="1"/>
    </xf>
    <xf numFmtId="0" fontId="0" fillId="0" borderId="0" xfId="0" applyFont="1" applyBorder="1" applyAlignment="1">
      <alignment horizontal="center" vertical="center"/>
    </xf>
    <xf numFmtId="0" fontId="24" fillId="0" borderId="40" xfId="0" applyFont="1" applyBorder="1" applyAlignment="1">
      <alignment vertical="center"/>
    </xf>
    <xf numFmtId="0" fontId="62" fillId="0" borderId="0" xfId="0" applyFont="1" applyFill="1" applyBorder="1" applyAlignment="1" applyProtection="1">
      <alignment vertical="top" wrapText="1"/>
      <protection locked="0"/>
    </xf>
    <xf numFmtId="0" fontId="70" fillId="0" borderId="0" xfId="0" applyFont="1" applyAlignment="1">
      <alignment vertical="center"/>
    </xf>
    <xf numFmtId="0" fontId="0" fillId="0" borderId="0" xfId="0" applyFont="1" applyBorder="1" applyAlignment="1">
      <alignment horizontal="center" vertical="center"/>
    </xf>
    <xf numFmtId="0" fontId="70" fillId="0" borderId="0" xfId="0" applyFont="1" applyAlignment="1">
      <alignment horizontal="distributed" vertical="center"/>
    </xf>
    <xf numFmtId="0" fontId="62" fillId="0" borderId="0" xfId="0" applyFont="1" applyAlignment="1">
      <alignment vertical="center"/>
    </xf>
    <xf numFmtId="0" fontId="0" fillId="0" borderId="0" xfId="0" applyFont="1" applyAlignment="1">
      <alignment vertical="center"/>
    </xf>
    <xf numFmtId="0" fontId="0" fillId="0" borderId="0" xfId="0" applyFont="1" applyBorder="1" applyAlignment="1">
      <alignment vertical="center"/>
    </xf>
    <xf numFmtId="0" fontId="31" fillId="0" borderId="0" xfId="0" applyFont="1" applyAlignment="1">
      <alignment vertical="center"/>
    </xf>
    <xf numFmtId="0" fontId="30" fillId="0" borderId="0" xfId="0" applyFont="1" applyAlignment="1">
      <alignment vertical="center"/>
    </xf>
    <xf numFmtId="0" fontId="53" fillId="0" borderId="0" xfId="0" applyFont="1" applyAlignment="1">
      <alignment vertical="center"/>
    </xf>
    <xf numFmtId="0" fontId="53" fillId="0" borderId="0" xfId="0" applyFont="1" applyAlignment="1">
      <alignment vertical="center"/>
    </xf>
    <xf numFmtId="0" fontId="3" fillId="0" borderId="0" xfId="42" applyFont="1" applyAlignment="1">
      <alignment vertical="top"/>
    </xf>
    <xf numFmtId="0" fontId="35" fillId="0" borderId="0" xfId="43" applyFont="1">
      <alignment vertical="center"/>
    </xf>
    <xf numFmtId="0" fontId="35" fillId="0" borderId="0" xfId="43" applyFont="1" applyAlignment="1">
      <alignment vertical="center" wrapText="1"/>
    </xf>
    <xf numFmtId="0" fontId="35" fillId="0" borderId="0" xfId="44" applyFont="1">
      <alignment vertical="center"/>
    </xf>
    <xf numFmtId="0" fontId="49" fillId="0" borderId="0" xfId="28" applyFont="1" applyBorder="1" applyAlignment="1">
      <alignment vertical="center"/>
    </xf>
    <xf numFmtId="0" fontId="37" fillId="0" borderId="0" xfId="43" applyFont="1" applyAlignment="1">
      <alignment horizontal="left" vertical="center" readingOrder="1"/>
    </xf>
    <xf numFmtId="0" fontId="0" fillId="0" borderId="0" xfId="0" applyFont="1" applyAlignment="1">
      <alignment vertical="center"/>
    </xf>
    <xf numFmtId="0" fontId="38" fillId="0" borderId="0" xfId="43" applyFont="1" applyAlignment="1">
      <alignment vertical="center" wrapText="1"/>
    </xf>
    <xf numFmtId="0" fontId="37" fillId="0" borderId="0" xfId="44" applyFont="1" applyAlignment="1">
      <alignment horizontal="left" vertical="center" readingOrder="1"/>
    </xf>
    <xf numFmtId="0" fontId="38" fillId="0" borderId="0" xfId="43" applyFont="1" applyAlignment="1">
      <alignment vertical="center"/>
    </xf>
    <xf numFmtId="0" fontId="33" fillId="0" borderId="0" xfId="42" applyFont="1" applyBorder="1" applyAlignment="1">
      <alignment vertical="center"/>
    </xf>
    <xf numFmtId="0" fontId="3" fillId="0" borderId="0" xfId="42" applyFont="1" applyBorder="1" applyAlignment="1">
      <alignment vertical="top"/>
    </xf>
    <xf numFmtId="0" fontId="0" fillId="0" borderId="0" xfId="0" applyFont="1" applyBorder="1" applyAlignment="1">
      <alignment vertical="center"/>
    </xf>
    <xf numFmtId="0" fontId="35" fillId="0" borderId="0" xfId="44" applyFont="1" applyFill="1">
      <alignment vertical="center"/>
    </xf>
    <xf numFmtId="0" fontId="3" fillId="0" borderId="0" xfId="42" applyFont="1" applyFill="1" applyAlignment="1">
      <alignment vertical="top"/>
    </xf>
    <xf numFmtId="0" fontId="35" fillId="0" borderId="0" xfId="44" applyFont="1" applyFill="1" applyBorder="1" applyAlignment="1">
      <alignment horizontal="center" vertical="center" textRotation="255" wrapText="1"/>
    </xf>
    <xf numFmtId="0" fontId="35" fillId="0" borderId="0" xfId="44" applyFont="1" applyFill="1" applyBorder="1">
      <alignment vertical="center"/>
    </xf>
    <xf numFmtId="0" fontId="0" fillId="0" borderId="0" xfId="0" applyFont="1" applyFill="1" applyAlignment="1">
      <alignment vertical="center"/>
    </xf>
    <xf numFmtId="0" fontId="35" fillId="0" borderId="42" xfId="44" applyFont="1" applyFill="1" applyBorder="1">
      <alignment vertical="center"/>
    </xf>
    <xf numFmtId="0" fontId="35" fillId="0" borderId="43" xfId="44" applyFont="1" applyFill="1" applyBorder="1">
      <alignment vertical="center"/>
    </xf>
    <xf numFmtId="0" fontId="3" fillId="0" borderId="43" xfId="42" applyFont="1" applyFill="1" applyBorder="1" applyAlignment="1">
      <alignment vertical="center"/>
    </xf>
    <xf numFmtId="0" fontId="3" fillId="0" borderId="43" xfId="42" applyFont="1" applyFill="1" applyBorder="1" applyAlignment="1">
      <alignment vertical="top"/>
    </xf>
    <xf numFmtId="0" fontId="35" fillId="0" borderId="43" xfId="44" applyFont="1" applyFill="1" applyBorder="1" applyAlignment="1">
      <alignment vertical="center"/>
    </xf>
    <xf numFmtId="0" fontId="35" fillId="0" borderId="43" xfId="44" applyFont="1" applyFill="1" applyBorder="1" applyAlignment="1">
      <alignment horizontal="left" vertical="center"/>
    </xf>
    <xf numFmtId="0" fontId="3" fillId="0" borderId="44" xfId="42" applyFont="1" applyFill="1" applyBorder="1" applyAlignment="1">
      <alignment vertical="top"/>
    </xf>
    <xf numFmtId="0" fontId="3" fillId="0" borderId="0" xfId="42" applyFont="1" applyFill="1" applyBorder="1" applyAlignment="1">
      <alignment vertical="top"/>
    </xf>
    <xf numFmtId="0" fontId="35" fillId="0" borderId="36" xfId="44" applyFont="1" applyFill="1" applyBorder="1">
      <alignment vertical="center"/>
    </xf>
    <xf numFmtId="0" fontId="35" fillId="0" borderId="45" xfId="44" applyFont="1" applyFill="1" applyBorder="1">
      <alignment vertical="center"/>
    </xf>
    <xf numFmtId="0" fontId="3" fillId="0" borderId="38" xfId="42" applyFont="1" applyFill="1" applyBorder="1" applyAlignment="1">
      <alignment vertical="top"/>
    </xf>
    <xf numFmtId="0" fontId="35" fillId="0" borderId="39" xfId="44" applyFont="1" applyFill="1" applyBorder="1" applyAlignment="1">
      <alignment vertical="center"/>
    </xf>
    <xf numFmtId="0" fontId="35" fillId="0" borderId="40" xfId="44" applyFont="1" applyFill="1" applyBorder="1" applyAlignment="1">
      <alignment vertical="center"/>
    </xf>
    <xf numFmtId="0" fontId="35" fillId="0" borderId="5" xfId="44" applyFont="1" applyFill="1" applyBorder="1" applyAlignment="1">
      <alignment vertical="center"/>
    </xf>
    <xf numFmtId="0" fontId="35" fillId="0" borderId="38" xfId="44" applyFont="1" applyFill="1" applyBorder="1" applyAlignment="1">
      <alignment horizontal="center" vertical="center"/>
    </xf>
    <xf numFmtId="0" fontId="35" fillId="0" borderId="0" xfId="44" applyFont="1" applyFill="1" applyAlignment="1">
      <alignment horizontal="center" vertical="center"/>
    </xf>
    <xf numFmtId="0" fontId="35" fillId="0" borderId="7" xfId="44" applyFont="1" applyFill="1" applyBorder="1" applyAlignment="1">
      <alignment horizontal="center" vertical="center"/>
    </xf>
    <xf numFmtId="0" fontId="35" fillId="0" borderId="36" xfId="44" applyFont="1" applyFill="1" applyBorder="1" applyAlignment="1">
      <alignment horizontal="center" vertical="center"/>
    </xf>
    <xf numFmtId="0" fontId="35" fillId="0" borderId="37" xfId="44" applyFont="1" applyFill="1" applyBorder="1">
      <alignment vertical="center"/>
    </xf>
    <xf numFmtId="0" fontId="3" fillId="0" borderId="39" xfId="42" applyFont="1" applyFill="1" applyBorder="1" applyAlignment="1">
      <alignment vertical="top"/>
    </xf>
    <xf numFmtId="0" fontId="35" fillId="0" borderId="38" xfId="44" applyFont="1" applyFill="1" applyBorder="1" applyAlignment="1">
      <alignment vertical="center"/>
    </xf>
    <xf numFmtId="0" fontId="35" fillId="0" borderId="0" xfId="44" applyFont="1" applyFill="1" applyAlignment="1">
      <alignment vertical="center"/>
    </xf>
    <xf numFmtId="0" fontId="3" fillId="0" borderId="0" xfId="42" applyFont="1" applyFill="1" applyAlignment="1">
      <alignment vertical="center"/>
    </xf>
    <xf numFmtId="0" fontId="35" fillId="0" borderId="7" xfId="44" applyFont="1" applyFill="1" applyBorder="1">
      <alignment vertical="center"/>
    </xf>
    <xf numFmtId="0" fontId="35" fillId="0" borderId="0" xfId="44" applyFont="1" applyFill="1" applyAlignment="1">
      <alignment horizontal="left" vertical="center"/>
    </xf>
    <xf numFmtId="0" fontId="35" fillId="0" borderId="38" xfId="44" applyFont="1" applyFill="1" applyBorder="1">
      <alignment vertical="center"/>
    </xf>
    <xf numFmtId="0" fontId="35" fillId="0" borderId="39" xfId="44" applyFont="1" applyFill="1" applyBorder="1">
      <alignment vertical="center"/>
    </xf>
    <xf numFmtId="0" fontId="35" fillId="0" borderId="40" xfId="44" applyFont="1" applyFill="1" applyBorder="1">
      <alignment vertical="center"/>
    </xf>
    <xf numFmtId="0" fontId="35" fillId="0" borderId="5" xfId="44" applyFont="1" applyFill="1" applyBorder="1">
      <alignment vertical="center"/>
    </xf>
    <xf numFmtId="0" fontId="37" fillId="0" borderId="0" xfId="44" applyFont="1" applyFill="1" applyAlignment="1">
      <alignment horizontal="left" vertical="center" readingOrder="1"/>
    </xf>
    <xf numFmtId="0" fontId="35" fillId="0" borderId="46" xfId="44" applyFont="1" applyFill="1" applyBorder="1" applyAlignment="1">
      <alignment vertical="center"/>
    </xf>
    <xf numFmtId="0" fontId="35" fillId="0" borderId="47" xfId="44" applyFont="1" applyFill="1" applyBorder="1" applyAlignment="1">
      <alignment vertical="center"/>
    </xf>
    <xf numFmtId="0" fontId="35" fillId="0" borderId="48" xfId="44" applyFont="1" applyFill="1" applyBorder="1" applyAlignment="1">
      <alignment vertical="center"/>
    </xf>
    <xf numFmtId="0" fontId="35" fillId="0" borderId="3" xfId="44" applyFont="1" applyFill="1" applyBorder="1" applyAlignment="1">
      <alignment vertical="center"/>
    </xf>
    <xf numFmtId="0" fontId="35" fillId="0" borderId="4" xfId="44" applyFont="1" applyFill="1" applyBorder="1" applyAlignment="1">
      <alignment vertical="center"/>
    </xf>
    <xf numFmtId="0" fontId="35" fillId="0" borderId="2" xfId="44" applyFont="1" applyFill="1" applyBorder="1" applyAlignment="1">
      <alignment vertical="center"/>
    </xf>
    <xf numFmtId="0" fontId="35" fillId="0" borderId="49" xfId="44" applyFont="1" applyFill="1" applyBorder="1" applyAlignment="1">
      <alignment vertical="center"/>
    </xf>
    <xf numFmtId="0" fontId="0" fillId="0" borderId="3" xfId="0" applyFont="1" applyFill="1" applyBorder="1" applyAlignment="1">
      <alignment vertical="center"/>
    </xf>
    <xf numFmtId="0" fontId="0" fillId="0" borderId="50" xfId="0" applyFont="1" applyFill="1" applyBorder="1" applyAlignment="1">
      <alignment vertical="center"/>
    </xf>
    <xf numFmtId="0" fontId="71" fillId="0" borderId="0" xfId="0" applyFont="1" applyAlignment="1">
      <alignment vertical="center"/>
    </xf>
    <xf numFmtId="0" fontId="68" fillId="0" borderId="0" xfId="0" applyFont="1" applyBorder="1" applyAlignment="1">
      <alignment vertical="center"/>
    </xf>
    <xf numFmtId="0" fontId="62" fillId="0" borderId="0" xfId="0" applyFont="1" applyBorder="1" applyAlignment="1">
      <alignment vertical="center"/>
    </xf>
    <xf numFmtId="0" fontId="0" fillId="0" borderId="0" xfId="0" applyFont="1" applyAlignment="1">
      <alignment vertical="center"/>
    </xf>
    <xf numFmtId="0" fontId="62" fillId="0" borderId="0" xfId="0" applyFont="1" applyAlignment="1">
      <alignment vertical="center"/>
    </xf>
    <xf numFmtId="0" fontId="38" fillId="0" borderId="0" xfId="43" applyFont="1">
      <alignment vertical="center"/>
    </xf>
    <xf numFmtId="0" fontId="41" fillId="0" borderId="0" xfId="42" applyFont="1" applyAlignment="1">
      <alignment vertical="center"/>
    </xf>
    <xf numFmtId="0" fontId="62" fillId="0" borderId="7" xfId="0" applyFont="1" applyFill="1" applyBorder="1" applyAlignment="1">
      <alignment horizontal="center" vertical="center"/>
    </xf>
    <xf numFmtId="0" fontId="62" fillId="0" borderId="30" xfId="0" applyFont="1" applyBorder="1" applyAlignment="1">
      <alignment vertical="center"/>
    </xf>
    <xf numFmtId="0" fontId="62" fillId="0" borderId="0" xfId="0" applyFont="1" applyFill="1" applyAlignment="1" applyProtection="1">
      <alignment vertical="center"/>
    </xf>
    <xf numFmtId="0" fontId="62" fillId="0" borderId="0" xfId="0" applyFont="1" applyFill="1" applyBorder="1" applyAlignment="1" applyProtection="1">
      <alignment vertical="center" wrapText="1"/>
    </xf>
    <xf numFmtId="0" fontId="62" fillId="0" borderId="0" xfId="0" applyFont="1" applyFill="1" applyBorder="1" applyAlignment="1" applyProtection="1">
      <alignment vertical="center"/>
    </xf>
    <xf numFmtId="0" fontId="62" fillId="0" borderId="0" xfId="0" applyFont="1" applyAlignment="1" applyProtection="1">
      <alignment vertical="center"/>
    </xf>
    <xf numFmtId="0" fontId="62" fillId="0" borderId="0" xfId="0" applyFont="1" applyFill="1" applyBorder="1" applyAlignment="1" applyProtection="1">
      <alignment horizontal="center" vertical="center"/>
    </xf>
    <xf numFmtId="0" fontId="0" fillId="0" borderId="0" xfId="0" applyFont="1" applyAlignment="1" applyProtection="1">
      <alignment vertical="center"/>
    </xf>
    <xf numFmtId="0" fontId="62" fillId="0" borderId="15" xfId="0" applyFont="1" applyBorder="1" applyAlignment="1">
      <alignment vertical="center"/>
    </xf>
    <xf numFmtId="0" fontId="62" fillId="0" borderId="20" xfId="0" applyFont="1" applyBorder="1" applyAlignment="1">
      <alignment vertical="center"/>
    </xf>
    <xf numFmtId="0" fontId="62" fillId="0" borderId="23" xfId="0" applyFont="1" applyBorder="1" applyAlignment="1">
      <alignment vertical="center"/>
    </xf>
    <xf numFmtId="0" fontId="62" fillId="0" borderId="0" xfId="0" applyFont="1" applyBorder="1" applyAlignment="1">
      <alignment vertical="center"/>
    </xf>
    <xf numFmtId="0" fontId="62" fillId="0" borderId="22" xfId="0" applyFont="1" applyBorder="1" applyAlignment="1">
      <alignment vertical="center"/>
    </xf>
    <xf numFmtId="0" fontId="62" fillId="0" borderId="28" xfId="0" applyFont="1" applyBorder="1" applyAlignment="1">
      <alignment vertical="center"/>
    </xf>
    <xf numFmtId="0" fontId="62" fillId="0" borderId="29" xfId="0" applyFont="1" applyBorder="1" applyAlignment="1">
      <alignment vertical="center"/>
    </xf>
    <xf numFmtId="0" fontId="68" fillId="0" borderId="20" xfId="0" applyFont="1" applyBorder="1" applyAlignment="1">
      <alignment vertical="center"/>
    </xf>
    <xf numFmtId="0" fontId="0" fillId="0" borderId="0" xfId="0" applyFont="1" applyAlignment="1">
      <alignment vertical="center"/>
    </xf>
    <xf numFmtId="0" fontId="62" fillId="0" borderId="0" xfId="0" applyFont="1" applyAlignment="1">
      <alignment vertical="center"/>
    </xf>
    <xf numFmtId="0" fontId="62" fillId="0" borderId="0" xfId="0" applyFont="1" applyAlignment="1">
      <alignment vertical="center"/>
    </xf>
    <xf numFmtId="0" fontId="62" fillId="0" borderId="0" xfId="0" applyFont="1" applyBorder="1" applyAlignment="1">
      <alignment vertical="center"/>
    </xf>
    <xf numFmtId="0" fontId="68" fillId="0" borderId="0" xfId="0" applyFont="1" applyFill="1" applyBorder="1" applyAlignment="1">
      <alignment vertical="center"/>
    </xf>
    <xf numFmtId="0" fontId="68" fillId="0" borderId="0" xfId="0" applyFont="1" applyFill="1" applyBorder="1" applyAlignment="1">
      <alignment horizontal="center" vertical="center"/>
    </xf>
    <xf numFmtId="0" fontId="0" fillId="0" borderId="0" xfId="0" applyFont="1" applyFill="1" applyBorder="1" applyAlignment="1">
      <alignment vertical="top" wrapText="1"/>
    </xf>
    <xf numFmtId="0" fontId="0" fillId="0" borderId="0" xfId="0" applyFont="1" applyAlignment="1">
      <alignment vertical="center"/>
    </xf>
    <xf numFmtId="0" fontId="0" fillId="0" borderId="0" xfId="0" applyFont="1" applyAlignment="1">
      <alignment vertical="center"/>
    </xf>
    <xf numFmtId="0" fontId="44" fillId="0" borderId="0" xfId="0" applyFont="1" applyAlignment="1">
      <alignment vertical="center"/>
    </xf>
    <xf numFmtId="0" fontId="64" fillId="0" borderId="0" xfId="43" applyFont="1" applyAlignment="1">
      <alignment vertical="center"/>
    </xf>
    <xf numFmtId="0" fontId="64" fillId="0" borderId="0" xfId="43" applyFont="1" applyAlignment="1">
      <alignment vertical="center" wrapText="1"/>
    </xf>
    <xf numFmtId="0" fontId="44" fillId="0" borderId="0" xfId="42" applyFont="1" applyFill="1" applyBorder="1" applyAlignment="1">
      <alignment vertical="top"/>
    </xf>
    <xf numFmtId="0" fontId="44" fillId="0" borderId="0" xfId="42" applyFont="1" applyFill="1" applyAlignment="1">
      <alignment vertical="top"/>
    </xf>
    <xf numFmtId="0" fontId="64" fillId="0" borderId="0" xfId="44" applyFont="1" applyFill="1">
      <alignment vertical="center"/>
    </xf>
    <xf numFmtId="0" fontId="0" fillId="0" borderId="0" xfId="0" applyFont="1" applyAlignment="1">
      <alignment vertical="center"/>
    </xf>
    <xf numFmtId="0" fontId="62" fillId="0" borderId="0" xfId="0" applyFont="1" applyAlignment="1">
      <alignment vertical="center"/>
    </xf>
    <xf numFmtId="0" fontId="64" fillId="36" borderId="0" xfId="0" applyFont="1" applyFill="1" applyBorder="1" applyAlignment="1">
      <alignment vertical="center"/>
    </xf>
    <xf numFmtId="0" fontId="0" fillId="0" borderId="0" xfId="0" applyNumberFormat="1" applyFont="1" applyFill="1" applyBorder="1" applyAlignment="1">
      <alignment vertical="center"/>
    </xf>
    <xf numFmtId="0" fontId="62" fillId="0" borderId="32" xfId="0" applyNumberFormat="1" applyFont="1" applyFill="1" applyBorder="1" applyAlignment="1">
      <alignment vertical="center"/>
    </xf>
    <xf numFmtId="0" fontId="62" fillId="0" borderId="30" xfId="0" applyNumberFormat="1" applyFont="1" applyFill="1" applyBorder="1" applyAlignment="1">
      <alignment vertical="center"/>
    </xf>
    <xf numFmtId="0" fontId="62" fillId="0" borderId="0" xfId="0" applyNumberFormat="1" applyFont="1" applyFill="1" applyBorder="1" applyAlignment="1">
      <alignment vertical="center"/>
    </xf>
    <xf numFmtId="0" fontId="75" fillId="0" borderId="0" xfId="46" applyFont="1" applyAlignment="1">
      <alignment horizontal="left" vertical="center"/>
    </xf>
    <xf numFmtId="0" fontId="72" fillId="0" borderId="0" xfId="46" applyFont="1">
      <alignment vertical="center"/>
    </xf>
    <xf numFmtId="0" fontId="72" fillId="0" borderId="75" xfId="46" applyFont="1" applyBorder="1" applyAlignment="1">
      <alignment horizontal="center" vertical="center" wrapText="1"/>
    </xf>
    <xf numFmtId="0" fontId="72" fillId="0" borderId="0" xfId="46" applyFont="1" applyAlignment="1">
      <alignment vertical="center" wrapText="1"/>
    </xf>
    <xf numFmtId="0" fontId="72" fillId="0" borderId="38" xfId="46" applyFont="1" applyBorder="1" applyAlignment="1">
      <alignment vertical="center" wrapText="1"/>
    </xf>
    <xf numFmtId="0" fontId="72" fillId="0" borderId="75" xfId="46" applyFont="1" applyBorder="1">
      <alignment vertical="center"/>
    </xf>
    <xf numFmtId="0" fontId="72" fillId="0" borderId="75" xfId="46" applyFont="1" applyBorder="1" applyAlignment="1">
      <alignment vertical="center" wrapText="1"/>
    </xf>
    <xf numFmtId="0" fontId="72" fillId="0" borderId="0" xfId="46" applyFont="1" applyAlignment="1">
      <alignment horizontal="center" vertical="center"/>
    </xf>
    <xf numFmtId="0" fontId="62" fillId="0" borderId="0" xfId="0" applyFont="1" applyAlignment="1">
      <alignment vertical="center"/>
    </xf>
    <xf numFmtId="0" fontId="62" fillId="0" borderId="0" xfId="0" applyFont="1" applyAlignment="1">
      <alignment horizontal="right" vertical="center"/>
    </xf>
    <xf numFmtId="0" fontId="62" fillId="0" borderId="32" xfId="0" applyFont="1" applyFill="1" applyBorder="1" applyAlignment="1">
      <alignment vertical="center"/>
    </xf>
    <xf numFmtId="0" fontId="62" fillId="0" borderId="30" xfId="0" applyFont="1" applyFill="1" applyBorder="1" applyAlignment="1">
      <alignment vertical="center"/>
    </xf>
    <xf numFmtId="0" fontId="62" fillId="0" borderId="31" xfId="0" applyFont="1" applyFill="1" applyBorder="1" applyAlignment="1">
      <alignment vertical="center"/>
    </xf>
    <xf numFmtId="0" fontId="62" fillId="0" borderId="15" xfId="0" applyFont="1" applyFill="1" applyBorder="1" applyAlignment="1">
      <alignment vertical="center"/>
    </xf>
    <xf numFmtId="0" fontId="62" fillId="0" borderId="0" xfId="0" applyFont="1" applyFill="1" applyBorder="1" applyAlignment="1">
      <alignment vertical="center"/>
    </xf>
    <xf numFmtId="0" fontId="62" fillId="0" borderId="20" xfId="0" applyFont="1" applyFill="1" applyBorder="1" applyAlignment="1">
      <alignment vertical="center"/>
    </xf>
    <xf numFmtId="0" fontId="72" fillId="0" borderId="75" xfId="46" applyFont="1" applyBorder="1" applyAlignment="1">
      <alignment horizontal="left" vertical="center" wrapText="1"/>
    </xf>
    <xf numFmtId="0" fontId="72" fillId="0" borderId="75" xfId="46" applyFont="1" applyBorder="1" applyAlignment="1">
      <alignment horizontal="justify" vertical="center" wrapText="1"/>
    </xf>
    <xf numFmtId="0" fontId="0" fillId="0" borderId="0" xfId="0" applyFont="1" applyAlignment="1">
      <alignment vertical="center"/>
    </xf>
    <xf numFmtId="0" fontId="62" fillId="0" borderId="0" xfId="0" applyFont="1" applyBorder="1" applyAlignment="1">
      <alignment vertical="center"/>
    </xf>
    <xf numFmtId="0" fontId="49" fillId="0" borderId="0" xfId="28" applyFont="1" applyBorder="1" applyAlignment="1">
      <alignment vertical="center"/>
    </xf>
    <xf numFmtId="0" fontId="62" fillId="0" borderId="15" xfId="0" applyFont="1" applyBorder="1" applyAlignment="1">
      <alignment vertical="center"/>
    </xf>
    <xf numFmtId="0" fontId="62" fillId="0" borderId="20" xfId="0" applyFont="1" applyBorder="1" applyAlignment="1">
      <alignment vertical="center"/>
    </xf>
    <xf numFmtId="0" fontId="62" fillId="0" borderId="0" xfId="0" applyFont="1" applyBorder="1" applyAlignment="1">
      <alignment vertical="center"/>
    </xf>
    <xf numFmtId="0" fontId="62" fillId="0" borderId="28" xfId="0" applyFont="1" applyBorder="1" applyAlignment="1">
      <alignment vertical="center"/>
    </xf>
    <xf numFmtId="0" fontId="62" fillId="0" borderId="29" xfId="0" applyFont="1" applyBorder="1" applyAlignment="1">
      <alignment vertical="center"/>
    </xf>
    <xf numFmtId="0" fontId="62" fillId="0" borderId="3" xfId="0" applyFont="1" applyBorder="1" applyAlignment="1">
      <alignment horizontal="center" vertical="center"/>
    </xf>
    <xf numFmtId="0" fontId="0" fillId="0" borderId="0" xfId="0" applyFont="1" applyBorder="1" applyAlignment="1">
      <alignment vertical="center"/>
    </xf>
    <xf numFmtId="0" fontId="0" fillId="0" borderId="20" xfId="0" applyFont="1" applyBorder="1" applyAlignment="1">
      <alignment vertical="center"/>
    </xf>
    <xf numFmtId="0" fontId="64" fillId="0" borderId="0" xfId="28" applyFont="1" applyBorder="1" applyAlignment="1">
      <alignment vertical="center"/>
    </xf>
    <xf numFmtId="0" fontId="64" fillId="0" borderId="0" xfId="0" applyFont="1" applyBorder="1" applyAlignment="1">
      <alignment vertical="center"/>
    </xf>
    <xf numFmtId="0" fontId="62" fillId="33" borderId="3" xfId="0" applyFont="1" applyFill="1" applyBorder="1" applyAlignment="1" applyProtection="1">
      <alignment horizontal="center" vertical="center"/>
      <protection locked="0"/>
    </xf>
    <xf numFmtId="0" fontId="62" fillId="0" borderId="0" xfId="0" applyFont="1" applyAlignment="1">
      <alignment vertical="center"/>
    </xf>
    <xf numFmtId="0" fontId="62" fillId="0" borderId="0" xfId="0" applyFont="1" applyBorder="1" applyAlignment="1">
      <alignment vertical="center"/>
    </xf>
    <xf numFmtId="0" fontId="62" fillId="0" borderId="0" xfId="0" applyFont="1" applyFill="1" applyBorder="1" applyAlignment="1">
      <alignment horizontal="center" vertical="center"/>
    </xf>
    <xf numFmtId="0" fontId="0" fillId="0" borderId="0" xfId="0" applyFont="1" applyAlignment="1">
      <alignment vertical="center"/>
    </xf>
    <xf numFmtId="0" fontId="62" fillId="0" borderId="0" xfId="0" applyFont="1" applyBorder="1" applyAlignment="1">
      <alignment vertical="center"/>
    </xf>
    <xf numFmtId="0" fontId="62" fillId="0" borderId="0" xfId="0" applyFont="1" applyAlignment="1">
      <alignment vertical="center"/>
    </xf>
    <xf numFmtId="0" fontId="62" fillId="38" borderId="0" xfId="0" applyFont="1" applyFill="1" applyAlignment="1">
      <alignment vertical="center"/>
    </xf>
    <xf numFmtId="0" fontId="62" fillId="38" borderId="0" xfId="0" applyFont="1" applyFill="1" applyBorder="1" applyAlignment="1">
      <alignment vertical="center"/>
    </xf>
    <xf numFmtId="0" fontId="72" fillId="0" borderId="5" xfId="46" applyFont="1" applyBorder="1">
      <alignment vertical="center"/>
    </xf>
    <xf numFmtId="0" fontId="68" fillId="38" borderId="0" xfId="0" applyFont="1" applyFill="1" applyAlignment="1">
      <alignment vertical="center"/>
    </xf>
    <xf numFmtId="0" fontId="43" fillId="0" borderId="0" xfId="0" applyFont="1" applyFill="1" applyBorder="1" applyAlignment="1">
      <alignment vertical="center"/>
    </xf>
    <xf numFmtId="0" fontId="62" fillId="0" borderId="0" xfId="0" applyFont="1" applyAlignment="1">
      <alignment vertical="center"/>
    </xf>
    <xf numFmtId="0" fontId="0" fillId="0" borderId="0" xfId="0" applyFont="1" applyAlignment="1">
      <alignment vertical="center"/>
    </xf>
    <xf numFmtId="0" fontId="62" fillId="0" borderId="0" xfId="0" applyFont="1" applyBorder="1" applyAlignment="1">
      <alignment vertical="center"/>
    </xf>
    <xf numFmtId="0" fontId="0" fillId="0" borderId="0" xfId="0" applyFont="1" applyAlignment="1">
      <alignment vertical="center"/>
    </xf>
    <xf numFmtId="0" fontId="0" fillId="0" borderId="0" xfId="0" applyFont="1" applyBorder="1" applyAlignment="1">
      <alignment horizontal="center" vertical="center"/>
    </xf>
    <xf numFmtId="0" fontId="62" fillId="33" borderId="0" xfId="0" applyFont="1" applyFill="1" applyAlignment="1">
      <alignment horizontal="center" vertical="center"/>
    </xf>
    <xf numFmtId="0" fontId="0" fillId="33" borderId="0" xfId="0" applyFont="1" applyFill="1" applyAlignment="1">
      <alignment horizontal="center" vertical="center"/>
    </xf>
    <xf numFmtId="0" fontId="62" fillId="0" borderId="0" xfId="0" applyFont="1" applyFill="1" applyAlignment="1">
      <alignment horizontal="center" vertical="center"/>
    </xf>
    <xf numFmtId="0" fontId="0" fillId="0" borderId="0" xfId="0" applyFont="1" applyAlignment="1">
      <alignment horizontal="center" vertical="center"/>
    </xf>
    <xf numFmtId="0" fontId="62" fillId="0" borderId="32" xfId="0" applyFont="1" applyBorder="1" applyAlignment="1">
      <alignment vertical="center"/>
    </xf>
    <xf numFmtId="0" fontId="62" fillId="0" borderId="31" xfId="0" applyFont="1" applyBorder="1" applyAlignment="1">
      <alignment vertical="center"/>
    </xf>
    <xf numFmtId="0" fontId="62" fillId="0" borderId="15" xfId="0" applyFont="1" applyBorder="1" applyAlignment="1">
      <alignment vertical="center"/>
    </xf>
    <xf numFmtId="0" fontId="62" fillId="0" borderId="20" xfId="0" applyFont="1" applyBorder="1" applyAlignment="1">
      <alignment vertical="center"/>
    </xf>
    <xf numFmtId="0" fontId="62" fillId="0" borderId="21" xfId="0" applyFont="1" applyBorder="1" applyAlignment="1">
      <alignment vertical="center"/>
    </xf>
    <xf numFmtId="0" fontId="62" fillId="0" borderId="23" xfId="0" applyFont="1" applyBorder="1" applyAlignment="1">
      <alignment vertical="center"/>
    </xf>
    <xf numFmtId="0" fontId="62" fillId="0" borderId="32" xfId="0" applyFont="1" applyBorder="1" applyAlignment="1">
      <alignment vertical="center" wrapText="1"/>
    </xf>
    <xf numFmtId="0" fontId="62" fillId="0" borderId="30" xfId="0" applyFont="1" applyBorder="1" applyAlignment="1">
      <alignment vertical="center" wrapText="1"/>
    </xf>
    <xf numFmtId="0" fontId="62" fillId="0" borderId="31" xfId="0" applyFont="1" applyBorder="1" applyAlignment="1">
      <alignment vertical="center" wrapText="1"/>
    </xf>
    <xf numFmtId="0" fontId="62" fillId="0" borderId="15" xfId="0" applyFont="1" applyBorder="1" applyAlignment="1">
      <alignment vertical="center" wrapText="1"/>
    </xf>
    <xf numFmtId="0" fontId="62" fillId="0" borderId="0" xfId="0" applyFont="1" applyBorder="1" applyAlignment="1">
      <alignment vertical="center" wrapText="1"/>
    </xf>
    <xf numFmtId="0" fontId="62" fillId="0" borderId="20" xfId="0" applyFont="1" applyBorder="1" applyAlignment="1">
      <alignment vertical="center" wrapText="1"/>
    </xf>
    <xf numFmtId="0" fontId="62" fillId="0" borderId="21" xfId="0" applyFont="1" applyBorder="1" applyAlignment="1">
      <alignment vertical="center" wrapText="1"/>
    </xf>
    <xf numFmtId="0" fontId="62" fillId="0" borderId="22" xfId="0" applyFont="1" applyBorder="1" applyAlignment="1">
      <alignment vertical="center" wrapText="1"/>
    </xf>
    <xf numFmtId="0" fontId="62" fillId="0" borderId="23" xfId="0" applyFont="1" applyBorder="1" applyAlignment="1">
      <alignment vertical="center" wrapText="1"/>
    </xf>
    <xf numFmtId="0" fontId="62" fillId="0" borderId="0" xfId="0" applyFont="1" applyAlignment="1">
      <alignment vertical="center" wrapText="1"/>
    </xf>
    <xf numFmtId="0" fontId="62" fillId="0" borderId="22" xfId="0" applyFont="1" applyBorder="1" applyAlignment="1">
      <alignment vertical="center" shrinkToFit="1"/>
    </xf>
    <xf numFmtId="0" fontId="0" fillId="0" borderId="22" xfId="0" applyFont="1" applyBorder="1" applyAlignment="1">
      <alignment vertical="center" shrinkToFit="1"/>
    </xf>
    <xf numFmtId="0" fontId="0" fillId="0" borderId="23" xfId="0" applyFont="1" applyBorder="1" applyAlignment="1">
      <alignment vertical="center" shrinkToFit="1"/>
    </xf>
    <xf numFmtId="0" fontId="62" fillId="0" borderId="0" xfId="0" applyFont="1" applyBorder="1" applyAlignment="1">
      <alignment horizontal="right" vertical="center"/>
    </xf>
    <xf numFmtId="0" fontId="0" fillId="0" borderId="0" xfId="0" applyFont="1" applyAlignment="1">
      <alignment horizontal="right" vertical="center"/>
    </xf>
    <xf numFmtId="0" fontId="0" fillId="0" borderId="0" xfId="0" applyFont="1" applyAlignment="1">
      <alignment vertical="center"/>
    </xf>
    <xf numFmtId="0" fontId="62" fillId="33" borderId="32" xfId="0" applyFont="1" applyFill="1" applyBorder="1" applyAlignment="1">
      <alignment vertical="center"/>
    </xf>
    <xf numFmtId="0" fontId="0" fillId="33" borderId="30" xfId="0" applyFont="1" applyFill="1" applyBorder="1" applyAlignment="1">
      <alignment vertical="center"/>
    </xf>
    <xf numFmtId="0" fontId="0" fillId="33" borderId="31" xfId="0" applyFont="1" applyFill="1" applyBorder="1" applyAlignment="1">
      <alignment vertical="center"/>
    </xf>
    <xf numFmtId="0" fontId="62" fillId="0" borderId="0" xfId="0" applyFont="1" applyBorder="1" applyAlignment="1">
      <alignment horizontal="right" vertical="center" shrinkToFit="1"/>
    </xf>
    <xf numFmtId="0" fontId="0" fillId="0" borderId="0" xfId="0" applyFont="1" applyAlignment="1">
      <alignment horizontal="right" vertical="center" shrinkToFit="1"/>
    </xf>
    <xf numFmtId="0" fontId="62" fillId="0" borderId="30" xfId="0" applyFont="1" applyBorder="1" applyAlignment="1">
      <alignment vertical="center"/>
    </xf>
    <xf numFmtId="0" fontId="62" fillId="0" borderId="0" xfId="0" applyFont="1" applyBorder="1" applyAlignment="1">
      <alignment vertical="center"/>
    </xf>
    <xf numFmtId="0" fontId="62" fillId="0" borderId="22" xfId="0" applyFont="1" applyBorder="1" applyAlignment="1">
      <alignment vertical="center"/>
    </xf>
    <xf numFmtId="0" fontId="43" fillId="0" borderId="0" xfId="0" applyFont="1" applyFill="1" applyBorder="1" applyAlignment="1">
      <alignment horizontal="center" vertical="center" wrapText="1"/>
    </xf>
    <xf numFmtId="178" fontId="62" fillId="33" borderId="28" xfId="0" applyNumberFormat="1" applyFont="1" applyFill="1" applyBorder="1" applyAlignment="1">
      <alignment vertical="center"/>
    </xf>
    <xf numFmtId="178" fontId="0" fillId="33" borderId="28" xfId="0" applyNumberFormat="1" applyFont="1" applyFill="1" applyBorder="1" applyAlignment="1">
      <alignment vertical="center"/>
    </xf>
    <xf numFmtId="0" fontId="62" fillId="0" borderId="27" xfId="0" applyFont="1" applyBorder="1" applyAlignment="1">
      <alignment horizontal="right" vertical="center"/>
    </xf>
    <xf numFmtId="0" fontId="62" fillId="0" borderId="28" xfId="0" applyFont="1" applyBorder="1" applyAlignment="1">
      <alignment horizontal="right" vertical="center"/>
    </xf>
    <xf numFmtId="0" fontId="62" fillId="0" borderId="21" xfId="0" applyFont="1" applyBorder="1" applyAlignment="1">
      <alignment horizontal="right" vertical="center"/>
    </xf>
    <xf numFmtId="0" fontId="62" fillId="0" borderId="22" xfId="0" applyFont="1" applyBorder="1" applyAlignment="1">
      <alignment horizontal="right" vertical="center"/>
    </xf>
    <xf numFmtId="0" fontId="62" fillId="33" borderId="28" xfId="0" applyFont="1" applyFill="1" applyBorder="1" applyAlignment="1">
      <alignment horizontal="center" vertical="center"/>
    </xf>
    <xf numFmtId="0" fontId="62" fillId="33" borderId="22" xfId="0" applyFont="1" applyFill="1" applyBorder="1" applyAlignment="1">
      <alignment horizontal="center" vertical="center"/>
    </xf>
    <xf numFmtId="0" fontId="62" fillId="0" borderId="0" xfId="0" applyFont="1" applyAlignment="1">
      <alignment horizontal="center" vertical="center"/>
    </xf>
    <xf numFmtId="0" fontId="62" fillId="33" borderId="15" xfId="0" applyFont="1" applyFill="1" applyBorder="1" applyAlignment="1">
      <alignment vertical="top" wrapText="1"/>
    </xf>
    <xf numFmtId="0" fontId="62" fillId="33" borderId="0" xfId="0" applyFont="1" applyFill="1" applyAlignment="1">
      <alignment vertical="top" wrapText="1"/>
    </xf>
    <xf numFmtId="0" fontId="62" fillId="33" borderId="20" xfId="0" applyFont="1" applyFill="1" applyBorder="1" applyAlignment="1">
      <alignment vertical="top" wrapText="1"/>
    </xf>
    <xf numFmtId="0" fontId="62" fillId="33" borderId="21" xfId="0" applyFont="1" applyFill="1" applyBorder="1" applyAlignment="1">
      <alignment vertical="top" wrapText="1"/>
    </xf>
    <xf numFmtId="0" fontId="62" fillId="33" borderId="22" xfId="0" applyFont="1" applyFill="1" applyBorder="1" applyAlignment="1">
      <alignment vertical="top" wrapText="1"/>
    </xf>
    <xf numFmtId="0" fontId="62" fillId="33" borderId="23" xfId="0" applyFont="1" applyFill="1" applyBorder="1" applyAlignment="1">
      <alignment vertical="top" wrapText="1"/>
    </xf>
    <xf numFmtId="0" fontId="0" fillId="0" borderId="2" xfId="0" applyFont="1" applyBorder="1" applyAlignment="1">
      <alignment horizontal="center" vertical="center"/>
    </xf>
    <xf numFmtId="0" fontId="0" fillId="0" borderId="4" xfId="0" applyFont="1" applyBorder="1" applyAlignment="1">
      <alignment horizontal="center" vertical="center"/>
    </xf>
    <xf numFmtId="0" fontId="62" fillId="33" borderId="15" xfId="0" applyFont="1" applyFill="1" applyBorder="1" applyAlignment="1">
      <alignment vertical="center"/>
    </xf>
    <xf numFmtId="0" fontId="0" fillId="33" borderId="0" xfId="0" applyFont="1" applyFill="1" applyAlignment="1">
      <alignment vertical="center"/>
    </xf>
    <xf numFmtId="0" fontId="0" fillId="33" borderId="20" xfId="0" applyFont="1" applyFill="1" applyBorder="1" applyAlignment="1">
      <alignment vertical="center"/>
    </xf>
    <xf numFmtId="0" fontId="62" fillId="33" borderId="21" xfId="0" applyFont="1" applyFill="1" applyBorder="1" applyAlignment="1">
      <alignment vertical="center"/>
    </xf>
    <xf numFmtId="0" fontId="0" fillId="33" borderId="22" xfId="0" applyFont="1" applyFill="1" applyBorder="1" applyAlignment="1">
      <alignment vertical="center"/>
    </xf>
    <xf numFmtId="0" fontId="0" fillId="33" borderId="23" xfId="0" applyFont="1" applyFill="1" applyBorder="1" applyAlignment="1">
      <alignment vertical="center"/>
    </xf>
    <xf numFmtId="0" fontId="62" fillId="33" borderId="28" xfId="0" applyFont="1" applyFill="1" applyBorder="1" applyAlignment="1">
      <alignment vertical="center"/>
    </xf>
    <xf numFmtId="0" fontId="0" fillId="33" borderId="28" xfId="0" applyFont="1" applyFill="1" applyBorder="1" applyAlignment="1">
      <alignment vertical="center"/>
    </xf>
    <xf numFmtId="0" fontId="62" fillId="0" borderId="28" xfId="0" applyFont="1" applyBorder="1" applyAlignment="1">
      <alignment vertical="center"/>
    </xf>
    <xf numFmtId="0" fontId="62" fillId="0" borderId="29" xfId="0" applyFont="1" applyBorder="1" applyAlignment="1">
      <alignment vertical="center"/>
    </xf>
    <xf numFmtId="0" fontId="0" fillId="0" borderId="22" xfId="0" applyFont="1" applyBorder="1" applyAlignment="1">
      <alignment vertical="center"/>
    </xf>
    <xf numFmtId="178" fontId="62" fillId="33" borderId="22" xfId="0" applyNumberFormat="1" applyFont="1" applyFill="1" applyBorder="1" applyAlignment="1">
      <alignment vertical="center"/>
    </xf>
    <xf numFmtId="178" fontId="0" fillId="33" borderId="22" xfId="0" applyNumberFormat="1" applyFont="1" applyFill="1" applyBorder="1" applyAlignment="1">
      <alignment vertical="center"/>
    </xf>
    <xf numFmtId="0" fontId="63" fillId="0" borderId="32" xfId="28" applyFont="1" applyBorder="1" applyAlignment="1">
      <alignment vertical="center"/>
    </xf>
    <xf numFmtId="0" fontId="63" fillId="0" borderId="30" xfId="0" applyFont="1" applyBorder="1" applyAlignment="1">
      <alignment vertical="center"/>
    </xf>
    <xf numFmtId="0" fontId="63" fillId="0" borderId="31" xfId="0" applyFont="1" applyBorder="1" applyAlignment="1">
      <alignment vertical="center"/>
    </xf>
    <xf numFmtId="0" fontId="65" fillId="0" borderId="21" xfId="28" applyFont="1" applyBorder="1" applyAlignment="1">
      <alignment vertical="center"/>
    </xf>
    <xf numFmtId="0" fontId="62" fillId="0" borderId="0" xfId="0" applyFont="1" applyAlignment="1">
      <alignment horizontal="right" vertical="center"/>
    </xf>
    <xf numFmtId="0" fontId="62" fillId="0" borderId="2" xfId="0" applyFont="1" applyBorder="1" applyAlignment="1">
      <alignment horizontal="center" vertical="center"/>
    </xf>
    <xf numFmtId="0" fontId="62" fillId="0" borderId="3" xfId="0" applyFont="1" applyBorder="1" applyAlignment="1">
      <alignment horizontal="center" vertical="center"/>
    </xf>
    <xf numFmtId="0" fontId="62" fillId="0" borderId="4" xfId="0" applyFont="1" applyBorder="1" applyAlignment="1">
      <alignment horizontal="center" vertical="center"/>
    </xf>
    <xf numFmtId="0" fontId="0" fillId="0" borderId="28" xfId="0" applyFont="1" applyBorder="1" applyAlignment="1">
      <alignment vertical="center"/>
    </xf>
    <xf numFmtId="0" fontId="0" fillId="0" borderId="21" xfId="0" applyFont="1" applyBorder="1" applyAlignment="1">
      <alignment vertical="center"/>
    </xf>
    <xf numFmtId="0" fontId="0" fillId="0" borderId="29" xfId="0" applyFont="1" applyBorder="1" applyAlignment="1">
      <alignment vertical="center"/>
    </xf>
    <xf numFmtId="0" fontId="0" fillId="0" borderId="23" xfId="0" applyFont="1" applyBorder="1" applyAlignment="1">
      <alignment vertical="center"/>
    </xf>
    <xf numFmtId="0" fontId="62" fillId="0" borderId="0" xfId="0" applyFont="1" applyAlignment="1">
      <alignment horizontal="center" vertical="center" shrinkToFit="1"/>
    </xf>
    <xf numFmtId="0" fontId="0" fillId="0" borderId="0" xfId="0" applyFont="1" applyAlignment="1">
      <alignment horizontal="center" vertical="center" shrinkToFit="1"/>
    </xf>
    <xf numFmtId="0" fontId="0" fillId="0" borderId="0" xfId="0" applyFont="1" applyAlignment="1">
      <alignment vertical="center" shrinkToFit="1"/>
    </xf>
    <xf numFmtId="0" fontId="0" fillId="0" borderId="15" xfId="0" applyFont="1" applyBorder="1" applyAlignment="1">
      <alignment vertical="center"/>
    </xf>
    <xf numFmtId="0" fontId="0" fillId="0" borderId="0" xfId="0" applyFont="1" applyBorder="1" applyAlignment="1">
      <alignment vertical="center"/>
    </xf>
    <xf numFmtId="0" fontId="0" fillId="0" borderId="20" xfId="0" applyFont="1" applyBorder="1" applyAlignment="1">
      <alignment vertical="center"/>
    </xf>
    <xf numFmtId="0" fontId="62" fillId="0" borderId="0" xfId="0" applyFont="1" applyAlignment="1">
      <alignment vertical="center"/>
    </xf>
    <xf numFmtId="0" fontId="62" fillId="33" borderId="0" xfId="0" applyFont="1" applyFill="1" applyAlignment="1">
      <alignment vertical="center"/>
    </xf>
    <xf numFmtId="0" fontId="64" fillId="0" borderId="0" xfId="28" applyFont="1" applyBorder="1" applyAlignment="1">
      <alignment vertical="center"/>
    </xf>
    <xf numFmtId="0" fontId="64" fillId="0" borderId="0" xfId="0" applyFont="1" applyBorder="1" applyAlignment="1">
      <alignment vertical="center"/>
    </xf>
    <xf numFmtId="0" fontId="62" fillId="0" borderId="32" xfId="0" applyFont="1" applyBorder="1" applyAlignment="1">
      <alignment vertical="center" shrinkToFit="1"/>
    </xf>
    <xf numFmtId="0" fontId="62" fillId="0" borderId="30" xfId="0" applyFont="1" applyBorder="1" applyAlignment="1">
      <alignment vertical="center" shrinkToFit="1"/>
    </xf>
    <xf numFmtId="0" fontId="62" fillId="0" borderId="31" xfId="0" applyFont="1" applyBorder="1" applyAlignment="1">
      <alignment vertical="center" shrinkToFit="1"/>
    </xf>
    <xf numFmtId="0" fontId="0" fillId="0" borderId="30" xfId="0" applyFont="1" applyBorder="1" applyAlignment="1">
      <alignment vertical="center"/>
    </xf>
    <xf numFmtId="0" fontId="0" fillId="0" borderId="31" xfId="0" applyFont="1" applyBorder="1" applyAlignment="1">
      <alignment vertical="center"/>
    </xf>
    <xf numFmtId="0" fontId="62" fillId="0" borderId="15" xfId="0" applyFont="1" applyBorder="1" applyAlignment="1">
      <alignment vertical="center" shrinkToFit="1"/>
    </xf>
    <xf numFmtId="0" fontId="62" fillId="0" borderId="0" xfId="0" applyFont="1" applyBorder="1" applyAlignment="1">
      <alignment vertical="center" shrinkToFit="1"/>
    </xf>
    <xf numFmtId="0" fontId="62" fillId="0" borderId="20" xfId="0" applyFont="1" applyBorder="1" applyAlignment="1">
      <alignment vertical="center" shrinkToFit="1"/>
    </xf>
    <xf numFmtId="0" fontId="62" fillId="0" borderId="32" xfId="0" applyFont="1" applyBorder="1" applyAlignment="1">
      <alignment horizontal="center" vertical="center" wrapText="1"/>
    </xf>
    <xf numFmtId="0" fontId="62" fillId="0" borderId="30" xfId="0" applyFont="1" applyBorder="1" applyAlignment="1">
      <alignment horizontal="center" vertical="center" wrapText="1"/>
    </xf>
    <xf numFmtId="0" fontId="62" fillId="0" borderId="31" xfId="0" applyFont="1" applyBorder="1" applyAlignment="1">
      <alignment horizontal="center" vertical="center" wrapText="1"/>
    </xf>
    <xf numFmtId="0" fontId="62" fillId="0" borderId="15" xfId="0" applyFont="1" applyBorder="1" applyAlignment="1">
      <alignment horizontal="center" vertical="center" wrapText="1"/>
    </xf>
    <xf numFmtId="0" fontId="62" fillId="0" borderId="0" xfId="0" applyFont="1" applyBorder="1" applyAlignment="1">
      <alignment horizontal="center" vertical="center" wrapText="1"/>
    </xf>
    <xf numFmtId="0" fontId="62" fillId="0" borderId="20" xfId="0" applyFont="1" applyBorder="1" applyAlignment="1">
      <alignment horizontal="center" vertical="center" wrapText="1"/>
    </xf>
    <xf numFmtId="0" fontId="62" fillId="0" borderId="21" xfId="0" applyFont="1" applyBorder="1" applyAlignment="1">
      <alignment horizontal="center" vertical="center" wrapText="1"/>
    </xf>
    <xf numFmtId="0" fontId="62" fillId="0" borderId="22" xfId="0" applyFont="1" applyBorder="1" applyAlignment="1">
      <alignment horizontal="center" vertical="center" wrapText="1"/>
    </xf>
    <xf numFmtId="0" fontId="62" fillId="0" borderId="23" xfId="0" applyFont="1" applyBorder="1" applyAlignment="1">
      <alignment horizontal="center" vertical="center" wrapText="1"/>
    </xf>
    <xf numFmtId="0" fontId="62" fillId="0" borderId="21" xfId="0" applyFont="1" applyBorder="1" applyAlignment="1">
      <alignment horizontal="center" vertical="center" shrinkToFit="1"/>
    </xf>
    <xf numFmtId="0" fontId="62" fillId="0" borderId="22" xfId="0" applyFont="1" applyBorder="1" applyAlignment="1">
      <alignment horizontal="center" vertical="center" shrinkToFit="1"/>
    </xf>
    <xf numFmtId="0" fontId="62" fillId="0" borderId="23" xfId="0" applyFont="1" applyBorder="1" applyAlignment="1">
      <alignment horizontal="center" vertical="center" shrinkToFit="1"/>
    </xf>
    <xf numFmtId="0" fontId="62" fillId="33" borderId="3" xfId="0" applyFont="1" applyFill="1" applyBorder="1" applyAlignment="1">
      <alignment horizontal="center" vertical="center"/>
    </xf>
    <xf numFmtId="0" fontId="62" fillId="0" borderId="1" xfId="0" applyFont="1" applyBorder="1" applyAlignment="1">
      <alignment horizontal="center" vertical="center"/>
    </xf>
    <xf numFmtId="0" fontId="66" fillId="0" borderId="0" xfId="0" applyFont="1" applyAlignment="1">
      <alignment horizontal="center" vertical="top" wrapText="1"/>
    </xf>
    <xf numFmtId="0" fontId="62" fillId="0" borderId="56" xfId="0" applyFont="1" applyBorder="1" applyAlignment="1">
      <alignment horizontal="center" vertical="center"/>
    </xf>
    <xf numFmtId="0" fontId="62" fillId="0" borderId="57" xfId="0" applyFont="1" applyBorder="1" applyAlignment="1">
      <alignment horizontal="center" vertical="center"/>
    </xf>
    <xf numFmtId="0" fontId="62" fillId="0" borderId="57" xfId="0" applyFont="1" applyFill="1" applyBorder="1" applyAlignment="1">
      <alignment horizontal="center" vertical="center"/>
    </xf>
    <xf numFmtId="0" fontId="62" fillId="0" borderId="58" xfId="0" applyFont="1" applyFill="1" applyBorder="1" applyAlignment="1">
      <alignment horizontal="center" vertical="center"/>
    </xf>
    <xf numFmtId="0" fontId="62" fillId="33" borderId="0" xfId="0" applyFont="1" applyFill="1" applyBorder="1" applyAlignment="1">
      <alignment vertical="center" wrapText="1"/>
    </xf>
    <xf numFmtId="0" fontId="62" fillId="33" borderId="2" xfId="0" applyFont="1" applyFill="1" applyBorder="1" applyAlignment="1">
      <alignment vertical="center"/>
    </xf>
    <xf numFmtId="0" fontId="0" fillId="0" borderId="3" xfId="0" applyFont="1" applyBorder="1" applyAlignment="1">
      <alignment vertical="center"/>
    </xf>
    <xf numFmtId="0" fontId="62" fillId="33" borderId="3" xfId="0" applyFont="1" applyFill="1" applyBorder="1" applyAlignment="1">
      <alignment vertical="center"/>
    </xf>
    <xf numFmtId="0" fontId="62" fillId="33" borderId="2" xfId="0" applyFont="1" applyFill="1" applyBorder="1" applyAlignment="1">
      <alignment vertical="center" wrapText="1"/>
    </xf>
    <xf numFmtId="0" fontId="0" fillId="0" borderId="3" xfId="0" applyFont="1" applyBorder="1" applyAlignment="1">
      <alignment vertical="center" wrapText="1"/>
    </xf>
    <xf numFmtId="0" fontId="0" fillId="0" borderId="4" xfId="0" applyFont="1" applyBorder="1" applyAlignment="1">
      <alignment vertical="center" wrapText="1"/>
    </xf>
    <xf numFmtId="179" fontId="66" fillId="33" borderId="0" xfId="0" applyNumberFormat="1" applyFont="1" applyFill="1" applyAlignment="1">
      <alignment horizontal="center" vertical="center"/>
    </xf>
    <xf numFmtId="0" fontId="62" fillId="37" borderId="0" xfId="0" applyFont="1" applyFill="1" applyAlignment="1">
      <alignment horizontal="center" vertical="center"/>
    </xf>
    <xf numFmtId="0" fontId="70" fillId="0" borderId="0" xfId="0" applyFont="1" applyAlignment="1">
      <alignment horizontal="distributed" vertical="center"/>
    </xf>
    <xf numFmtId="0" fontId="20" fillId="34" borderId="41" xfId="0" applyFont="1" applyFill="1" applyBorder="1" applyAlignment="1">
      <alignment horizontal="center" vertical="center"/>
    </xf>
    <xf numFmtId="0" fontId="20" fillId="34" borderId="1" xfId="0" applyFont="1" applyFill="1" applyBorder="1" applyAlignment="1">
      <alignment horizontal="center" vertical="center"/>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0" fillId="34"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0" fillId="0" borderId="1" xfId="0" applyFont="1" applyBorder="1" applyAlignment="1">
      <alignment horizontal="center" vertical="center"/>
    </xf>
    <xf numFmtId="0" fontId="21" fillId="34" borderId="1" xfId="0" applyFont="1" applyFill="1" applyBorder="1" applyAlignment="1">
      <alignment horizontal="center" vertical="center" wrapText="1"/>
    </xf>
    <xf numFmtId="0" fontId="0" fillId="0" borderId="3" xfId="0" applyFont="1" applyBorder="1" applyAlignment="1">
      <alignment horizontal="center" vertical="center"/>
    </xf>
    <xf numFmtId="0" fontId="0" fillId="0" borderId="32" xfId="0" applyFont="1" applyBorder="1" applyAlignment="1">
      <alignment horizontal="center" vertical="center"/>
    </xf>
    <xf numFmtId="0" fontId="0" fillId="0" borderId="30" xfId="0" applyFont="1" applyBorder="1" applyAlignment="1">
      <alignment horizontal="center" vertical="center"/>
    </xf>
    <xf numFmtId="0" fontId="0" fillId="0" borderId="31" xfId="0" applyFont="1" applyBorder="1" applyAlignment="1">
      <alignment horizontal="center" vertical="center"/>
    </xf>
    <xf numFmtId="0" fontId="0" fillId="0" borderId="15" xfId="0" applyFont="1" applyBorder="1" applyAlignment="1">
      <alignment horizontal="center" vertical="center"/>
    </xf>
    <xf numFmtId="0" fontId="0" fillId="0" borderId="20" xfId="0" applyFont="1" applyBorder="1" applyAlignment="1">
      <alignment horizontal="center" vertical="center"/>
    </xf>
    <xf numFmtId="0" fontId="0" fillId="0" borderId="21" xfId="0" applyFont="1" applyBorder="1" applyAlignment="1">
      <alignment horizontal="center" vertical="center"/>
    </xf>
    <xf numFmtId="0" fontId="0" fillId="0" borderId="22" xfId="0" applyFont="1" applyBorder="1" applyAlignment="1">
      <alignment horizontal="center" vertical="center"/>
    </xf>
    <xf numFmtId="0" fontId="0" fillId="0" borderId="23" xfId="0" applyFont="1" applyBorder="1" applyAlignment="1">
      <alignment horizontal="center" vertical="center"/>
    </xf>
    <xf numFmtId="0" fontId="0" fillId="0" borderId="55" xfId="0" applyFont="1" applyBorder="1" applyAlignment="1">
      <alignment horizontal="center" vertical="center"/>
    </xf>
    <xf numFmtId="0" fontId="18" fillId="0" borderId="42" xfId="42" applyFont="1" applyBorder="1" applyAlignment="1">
      <alignment horizontal="center" vertical="center"/>
    </xf>
    <xf numFmtId="0" fontId="18" fillId="0" borderId="43" xfId="42" applyFont="1" applyBorder="1" applyAlignment="1">
      <alignment horizontal="center" vertical="center"/>
    </xf>
    <xf numFmtId="0" fontId="18" fillId="0" borderId="44" xfId="42" applyFont="1" applyBorder="1" applyAlignment="1">
      <alignment horizontal="center" vertical="center"/>
    </xf>
    <xf numFmtId="0" fontId="35" fillId="0" borderId="45" xfId="44" applyFont="1" applyFill="1" applyBorder="1" applyAlignment="1">
      <alignment horizontal="center" vertical="center" textRotation="255" wrapText="1"/>
    </xf>
    <xf numFmtId="0" fontId="35" fillId="0" borderId="36" xfId="44" applyFont="1" applyFill="1" applyBorder="1" applyAlignment="1">
      <alignment horizontal="center" vertical="center" textRotation="255" wrapText="1"/>
    </xf>
    <xf numFmtId="0" fontId="35" fillId="0" borderId="37" xfId="44" applyFont="1" applyFill="1" applyBorder="1" applyAlignment="1">
      <alignment horizontal="center" vertical="center" textRotation="255" wrapText="1"/>
    </xf>
    <xf numFmtId="0" fontId="35" fillId="0" borderId="38" xfId="44" applyFont="1" applyFill="1" applyBorder="1" applyAlignment="1">
      <alignment horizontal="center" vertical="center" textRotation="255" wrapText="1"/>
    </xf>
    <xf numFmtId="0" fontId="35" fillId="0" borderId="0" xfId="44" applyFont="1" applyFill="1" applyBorder="1" applyAlignment="1">
      <alignment horizontal="center" vertical="center" textRotation="255" wrapText="1"/>
    </xf>
    <xf numFmtId="0" fontId="35" fillId="0" borderId="7" xfId="44" applyFont="1" applyFill="1" applyBorder="1" applyAlignment="1">
      <alignment horizontal="center" vertical="center" textRotation="255" wrapText="1"/>
    </xf>
    <xf numFmtId="0" fontId="35" fillId="0" borderId="39" xfId="44" applyFont="1" applyFill="1" applyBorder="1" applyAlignment="1">
      <alignment horizontal="center" vertical="center" textRotation="255" wrapText="1"/>
    </xf>
    <xf numFmtId="0" fontId="35" fillId="0" borderId="40" xfId="44" applyFont="1" applyFill="1" applyBorder="1" applyAlignment="1">
      <alignment horizontal="center" vertical="center" textRotation="255" wrapText="1"/>
    </xf>
    <xf numFmtId="0" fontId="35" fillId="0" borderId="5" xfId="44" applyFont="1" applyFill="1" applyBorder="1" applyAlignment="1">
      <alignment horizontal="center" vertical="center" textRotation="255" wrapText="1"/>
    </xf>
    <xf numFmtId="0" fontId="18" fillId="0" borderId="42" xfId="42" applyFont="1" applyFill="1" applyBorder="1" applyAlignment="1">
      <alignment horizontal="center" vertical="center"/>
    </xf>
    <xf numFmtId="0" fontId="18" fillId="0" borderId="43" xfId="42" applyFont="1" applyFill="1" applyBorder="1" applyAlignment="1">
      <alignment horizontal="center" vertical="center"/>
    </xf>
    <xf numFmtId="0" fontId="18" fillId="0" borderId="44" xfId="42" applyFont="1" applyFill="1" applyBorder="1" applyAlignment="1">
      <alignment horizontal="center" vertical="center"/>
    </xf>
    <xf numFmtId="0" fontId="35" fillId="0" borderId="45" xfId="44" applyFont="1" applyFill="1" applyBorder="1" applyAlignment="1">
      <alignment horizontal="center" vertical="center"/>
    </xf>
    <xf numFmtId="0" fontId="35" fillId="0" borderId="36" xfId="44" applyFont="1" applyFill="1" applyBorder="1" applyAlignment="1">
      <alignment horizontal="center" vertical="center"/>
    </xf>
    <xf numFmtId="0" fontId="35" fillId="0" borderId="37" xfId="44" applyFont="1" applyFill="1" applyBorder="1" applyAlignment="1">
      <alignment horizontal="center" vertical="center"/>
    </xf>
    <xf numFmtId="0" fontId="35" fillId="0" borderId="39" xfId="44" applyFont="1" applyFill="1" applyBorder="1" applyAlignment="1">
      <alignment horizontal="center" vertical="center"/>
    </xf>
    <xf numFmtId="0" fontId="35" fillId="0" borderId="40" xfId="44" applyFont="1" applyFill="1" applyBorder="1" applyAlignment="1">
      <alignment horizontal="center" vertical="center"/>
    </xf>
    <xf numFmtId="0" fontId="35" fillId="0" borderId="5" xfId="44" applyFont="1" applyFill="1" applyBorder="1" applyAlignment="1">
      <alignment horizontal="center" vertical="center"/>
    </xf>
    <xf numFmtId="0" fontId="64" fillId="0" borderId="0" xfId="43" applyFont="1" applyAlignment="1">
      <alignment vertical="center"/>
    </xf>
    <xf numFmtId="0" fontId="64" fillId="0" borderId="0" xfId="43" applyFont="1" applyAlignment="1">
      <alignment vertical="center" wrapText="1"/>
    </xf>
    <xf numFmtId="0" fontId="0" fillId="0" borderId="32" xfId="0" applyFont="1" applyBorder="1" applyAlignment="1">
      <alignment horizontal="left" vertical="top" wrapText="1"/>
    </xf>
    <xf numFmtId="0" fontId="0" fillId="0" borderId="30" xfId="0" applyFont="1" applyBorder="1" applyAlignment="1">
      <alignment horizontal="left" vertical="top" wrapText="1"/>
    </xf>
    <xf numFmtId="0" fontId="0" fillId="0" borderId="31" xfId="0" applyFont="1" applyBorder="1" applyAlignment="1">
      <alignment horizontal="left" vertical="top" wrapText="1"/>
    </xf>
    <xf numFmtId="0" fontId="0" fillId="0" borderId="15" xfId="0" applyFont="1" applyBorder="1" applyAlignment="1">
      <alignment horizontal="left" vertical="top" wrapText="1"/>
    </xf>
    <xf numFmtId="0" fontId="0" fillId="0" borderId="0"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0" fillId="0" borderId="22" xfId="0" applyFont="1" applyBorder="1" applyAlignment="1">
      <alignment horizontal="left" vertical="top" wrapText="1"/>
    </xf>
    <xf numFmtId="0" fontId="0" fillId="0" borderId="23" xfId="0" applyFont="1" applyBorder="1" applyAlignment="1">
      <alignment horizontal="left" vertical="top" wrapText="1"/>
    </xf>
    <xf numFmtId="0" fontId="35" fillId="0" borderId="51" xfId="44" applyFont="1" applyFill="1" applyBorder="1" applyAlignment="1">
      <alignment horizontal="center" vertical="center"/>
    </xf>
    <xf numFmtId="0" fontId="35" fillId="0" borderId="52" xfId="44" applyFont="1" applyFill="1" applyBorder="1" applyAlignment="1">
      <alignment horizontal="center" vertical="center"/>
    </xf>
    <xf numFmtId="0" fontId="35" fillId="0" borderId="53" xfId="44" applyFont="1" applyFill="1" applyBorder="1" applyAlignment="1">
      <alignment horizontal="center" vertical="center"/>
    </xf>
    <xf numFmtId="0" fontId="35" fillId="0" borderId="54" xfId="44" applyFont="1" applyFill="1" applyBorder="1" applyAlignment="1">
      <alignment horizontal="center" vertical="center"/>
    </xf>
    <xf numFmtId="0" fontId="62" fillId="0" borderId="15" xfId="0" applyNumberFormat="1" applyFont="1" applyFill="1" applyBorder="1" applyAlignment="1">
      <alignment vertical="center" shrinkToFit="1"/>
    </xf>
    <xf numFmtId="0" fontId="62" fillId="0" borderId="0" xfId="0" applyNumberFormat="1" applyFont="1" applyFill="1" applyBorder="1" applyAlignment="1">
      <alignment vertical="center" shrinkToFit="1"/>
    </xf>
    <xf numFmtId="0" fontId="62" fillId="0" borderId="20" xfId="0" applyNumberFormat="1" applyFont="1" applyFill="1" applyBorder="1" applyAlignment="1">
      <alignment vertical="center" shrinkToFit="1"/>
    </xf>
    <xf numFmtId="0" fontId="62" fillId="33" borderId="3" xfId="0" applyFont="1" applyFill="1" applyBorder="1" applyAlignment="1" applyProtection="1">
      <alignment horizontal="center" vertical="center"/>
      <protection locked="0"/>
    </xf>
    <xf numFmtId="0" fontId="62" fillId="0" borderId="57" xfId="0" applyFont="1" applyFill="1" applyBorder="1" applyAlignment="1">
      <alignment horizontal="center" vertical="center" shrinkToFit="1"/>
    </xf>
    <xf numFmtId="0" fontId="62" fillId="0" borderId="58" xfId="0" applyFont="1" applyFill="1" applyBorder="1" applyAlignment="1">
      <alignment horizontal="center" vertical="center" shrinkToFit="1"/>
    </xf>
    <xf numFmtId="0" fontId="62" fillId="33" borderId="0" xfId="0" applyFont="1" applyFill="1" applyBorder="1" applyAlignment="1" applyProtection="1">
      <alignment vertical="center" wrapText="1"/>
      <protection locked="0"/>
    </xf>
    <xf numFmtId="0" fontId="62" fillId="33" borderId="2" xfId="0" applyFont="1" applyFill="1" applyBorder="1" applyAlignment="1" applyProtection="1">
      <alignment vertical="center"/>
      <protection locked="0"/>
    </xf>
    <xf numFmtId="0" fontId="62" fillId="33" borderId="3" xfId="0" applyFont="1" applyFill="1" applyBorder="1" applyAlignment="1" applyProtection="1">
      <alignment vertical="center"/>
      <protection locked="0"/>
    </xf>
    <xf numFmtId="0" fontId="62" fillId="33" borderId="0" xfId="0" applyFont="1" applyFill="1" applyAlignment="1" applyProtection="1">
      <alignment vertical="center"/>
      <protection locked="0"/>
    </xf>
    <xf numFmtId="0" fontId="0" fillId="33" borderId="0" xfId="0" applyFont="1" applyFill="1" applyAlignment="1" applyProtection="1">
      <alignment vertical="center"/>
      <protection locked="0"/>
    </xf>
    <xf numFmtId="0" fontId="0" fillId="0" borderId="3" xfId="0" applyFont="1" applyBorder="1" applyAlignment="1" applyProtection="1">
      <alignment vertical="center"/>
      <protection locked="0"/>
    </xf>
    <xf numFmtId="0" fontId="62" fillId="35" borderId="0" xfId="0" applyFont="1" applyFill="1" applyAlignment="1" applyProtection="1">
      <alignment horizontal="center" vertical="center"/>
      <protection locked="0"/>
    </xf>
    <xf numFmtId="0" fontId="49" fillId="0" borderId="0" xfId="28" applyFont="1" applyBorder="1" applyAlignment="1">
      <alignment vertical="center"/>
    </xf>
    <xf numFmtId="0" fontId="62" fillId="33" borderId="3" xfId="0" applyFont="1" applyFill="1" applyBorder="1" applyAlignment="1">
      <alignment vertical="center" wrapText="1"/>
    </xf>
    <xf numFmtId="0" fontId="62" fillId="33" borderId="4" xfId="0" applyFont="1" applyFill="1" applyBorder="1" applyAlignment="1">
      <alignment vertical="center" wrapText="1"/>
    </xf>
    <xf numFmtId="176" fontId="66" fillId="33" borderId="0" xfId="0" applyNumberFormat="1" applyFont="1" applyFill="1" applyAlignment="1" applyProtection="1">
      <alignment horizontal="center" vertical="center"/>
      <protection locked="0"/>
    </xf>
    <xf numFmtId="0" fontId="62" fillId="0" borderId="32" xfId="0" applyFont="1" applyFill="1" applyBorder="1" applyAlignment="1">
      <alignment horizontal="center" vertical="center" wrapText="1"/>
    </xf>
    <xf numFmtId="0" fontId="62" fillId="0" borderId="30" xfId="0" applyFont="1" applyFill="1" applyBorder="1" applyAlignment="1">
      <alignment horizontal="center" vertical="center" wrapText="1"/>
    </xf>
    <xf numFmtId="0" fontId="62" fillId="0" borderId="31" xfId="0" applyFont="1" applyFill="1" applyBorder="1" applyAlignment="1">
      <alignment horizontal="center" vertical="center" wrapText="1"/>
    </xf>
    <xf numFmtId="0" fontId="62" fillId="0" borderId="15" xfId="0" applyFont="1" applyFill="1" applyBorder="1" applyAlignment="1">
      <alignment horizontal="center" vertical="center" wrapText="1"/>
    </xf>
    <xf numFmtId="0" fontId="62" fillId="0" borderId="0" xfId="0" applyFont="1" applyFill="1" applyBorder="1" applyAlignment="1">
      <alignment horizontal="center" vertical="center" wrapText="1"/>
    </xf>
    <xf numFmtId="0" fontId="62" fillId="0" borderId="20" xfId="0" applyFont="1" applyFill="1" applyBorder="1" applyAlignment="1">
      <alignment horizontal="center" vertical="center" wrapText="1"/>
    </xf>
    <xf numFmtId="0" fontId="62" fillId="0" borderId="21" xfId="0" applyFont="1" applyFill="1" applyBorder="1" applyAlignment="1">
      <alignment horizontal="center" vertical="center" wrapText="1"/>
    </xf>
    <xf numFmtId="0" fontId="62" fillId="0" borderId="22" xfId="0" applyFont="1" applyFill="1" applyBorder="1" applyAlignment="1">
      <alignment horizontal="center" vertical="center" wrapText="1"/>
    </xf>
    <xf numFmtId="0" fontId="62" fillId="0" borderId="23" xfId="0" applyFont="1" applyFill="1" applyBorder="1" applyAlignment="1">
      <alignment horizontal="center" vertical="center" wrapText="1"/>
    </xf>
    <xf numFmtId="0" fontId="62" fillId="0" borderId="32" xfId="0" applyFont="1" applyFill="1" applyBorder="1" applyAlignment="1">
      <alignment vertical="center"/>
    </xf>
    <xf numFmtId="0" fontId="62" fillId="0" borderId="30" xfId="0" applyFont="1" applyFill="1" applyBorder="1" applyAlignment="1">
      <alignment vertical="center"/>
    </xf>
    <xf numFmtId="0" fontId="62" fillId="0" borderId="31" xfId="0" applyFont="1" applyFill="1" applyBorder="1" applyAlignment="1">
      <alignment vertical="center"/>
    </xf>
    <xf numFmtId="0" fontId="62" fillId="0" borderId="15" xfId="0" applyFont="1" applyFill="1" applyBorder="1" applyAlignment="1">
      <alignment vertical="center"/>
    </xf>
    <xf numFmtId="0" fontId="62" fillId="0" borderId="0" xfId="0" applyFont="1" applyFill="1" applyBorder="1" applyAlignment="1">
      <alignment vertical="center"/>
    </xf>
    <xf numFmtId="0" fontId="62" fillId="0" borderId="20" xfId="0" applyFont="1" applyFill="1" applyBorder="1" applyAlignment="1">
      <alignment vertical="center"/>
    </xf>
    <xf numFmtId="0" fontId="62" fillId="0" borderId="21" xfId="0" applyFont="1" applyFill="1" applyBorder="1" applyAlignment="1">
      <alignment vertical="center"/>
    </xf>
    <xf numFmtId="0" fontId="62" fillId="0" borderId="22" xfId="0" applyFont="1" applyFill="1" applyBorder="1" applyAlignment="1">
      <alignment vertical="center"/>
    </xf>
    <xf numFmtId="0" fontId="62" fillId="0" borderId="23" xfId="0" applyFont="1" applyFill="1" applyBorder="1" applyAlignment="1">
      <alignment vertical="center"/>
    </xf>
    <xf numFmtId="0" fontId="62" fillId="0" borderId="15" xfId="0" applyFont="1" applyFill="1" applyBorder="1" applyAlignment="1">
      <alignment vertical="center" shrinkToFit="1"/>
    </xf>
    <xf numFmtId="0" fontId="62" fillId="0" borderId="0" xfId="0" applyFont="1" applyFill="1" applyBorder="1" applyAlignment="1">
      <alignment vertical="center" shrinkToFit="1"/>
    </xf>
    <xf numFmtId="0" fontId="62" fillId="0" borderId="20" xfId="0" applyFont="1" applyFill="1" applyBorder="1" applyAlignment="1">
      <alignment vertical="center" shrinkToFit="1"/>
    </xf>
    <xf numFmtId="0" fontId="62" fillId="0" borderId="21" xfId="0" applyNumberFormat="1" applyFont="1" applyFill="1" applyBorder="1" applyAlignment="1">
      <alignment vertical="center" shrinkToFit="1"/>
    </xf>
    <xf numFmtId="0" fontId="62" fillId="0" borderId="22" xfId="0" applyNumberFormat="1" applyFont="1" applyFill="1" applyBorder="1" applyAlignment="1">
      <alignment vertical="center" shrinkToFit="1"/>
    </xf>
    <xf numFmtId="0" fontId="62" fillId="0" borderId="23" xfId="0" applyNumberFormat="1" applyFont="1" applyFill="1" applyBorder="1" applyAlignment="1">
      <alignment vertical="center" shrinkToFit="1"/>
    </xf>
    <xf numFmtId="0" fontId="62" fillId="33" borderId="15" xfId="0" applyFont="1" applyFill="1" applyBorder="1" applyAlignment="1" applyProtection="1">
      <alignment vertical="top" wrapText="1"/>
      <protection locked="0"/>
    </xf>
    <xf numFmtId="0" fontId="62" fillId="33" borderId="0" xfId="0" applyFont="1" applyFill="1" applyAlignment="1" applyProtection="1">
      <alignment vertical="top" wrapText="1"/>
      <protection locked="0"/>
    </xf>
    <xf numFmtId="0" fontId="62" fillId="33" borderId="20" xfId="0" applyFont="1" applyFill="1" applyBorder="1" applyAlignment="1" applyProtection="1">
      <alignment vertical="top" wrapText="1"/>
      <protection locked="0"/>
    </xf>
    <xf numFmtId="0" fontId="62" fillId="33" borderId="21" xfId="0" applyFont="1" applyFill="1" applyBorder="1" applyAlignment="1" applyProtection="1">
      <alignment vertical="top" wrapText="1"/>
      <protection locked="0"/>
    </xf>
    <xf numFmtId="0" fontId="62" fillId="33" borderId="22" xfId="0" applyFont="1" applyFill="1" applyBorder="1" applyAlignment="1" applyProtection="1">
      <alignment vertical="top" wrapText="1"/>
      <protection locked="0"/>
    </xf>
    <xf numFmtId="0" fontId="62" fillId="33" borderId="23" xfId="0" applyFont="1" applyFill="1" applyBorder="1" applyAlignment="1" applyProtection="1">
      <alignment vertical="top" wrapText="1"/>
      <protection locked="0"/>
    </xf>
    <xf numFmtId="0" fontId="62" fillId="33" borderId="28" xfId="0" applyFont="1" applyFill="1" applyBorder="1" applyAlignment="1" applyProtection="1">
      <alignment horizontal="center" vertical="center"/>
      <protection locked="0"/>
    </xf>
    <xf numFmtId="0" fontId="62" fillId="33" borderId="22" xfId="0" applyFont="1" applyFill="1" applyBorder="1" applyAlignment="1" applyProtection="1">
      <alignment horizontal="center" vertical="center"/>
      <protection locked="0"/>
    </xf>
    <xf numFmtId="0" fontId="62" fillId="0" borderId="21" xfId="0" applyFont="1" applyFill="1" applyBorder="1" applyAlignment="1">
      <alignment horizontal="center" vertical="center" shrinkToFit="1"/>
    </xf>
    <xf numFmtId="0" fontId="62" fillId="0" borderId="22" xfId="0" applyFont="1" applyFill="1" applyBorder="1" applyAlignment="1">
      <alignment horizontal="center" vertical="center" shrinkToFit="1"/>
    </xf>
    <xf numFmtId="0" fontId="62" fillId="0" borderId="23" xfId="0" applyFont="1" applyFill="1" applyBorder="1" applyAlignment="1">
      <alignment horizontal="center" vertical="center" shrinkToFit="1"/>
    </xf>
    <xf numFmtId="0" fontId="62" fillId="0" borderId="32" xfId="0" applyFont="1" applyFill="1" applyBorder="1" applyAlignment="1">
      <alignment vertical="center" wrapText="1"/>
    </xf>
    <xf numFmtId="0" fontId="0" fillId="0" borderId="30" xfId="0" applyFont="1" applyFill="1" applyBorder="1" applyAlignment="1">
      <alignment vertical="center"/>
    </xf>
    <xf numFmtId="0" fontId="0" fillId="0" borderId="31" xfId="0" applyFont="1" applyFill="1" applyBorder="1" applyAlignment="1">
      <alignment vertical="center"/>
    </xf>
    <xf numFmtId="0" fontId="0" fillId="0" borderId="15" xfId="0" applyFont="1" applyFill="1" applyBorder="1" applyAlignment="1">
      <alignment vertical="center"/>
    </xf>
    <xf numFmtId="0" fontId="0" fillId="0" borderId="0" xfId="0" applyFont="1" applyFill="1" applyBorder="1" applyAlignment="1">
      <alignment vertical="center"/>
    </xf>
    <xf numFmtId="0" fontId="0" fillId="0" borderId="20" xfId="0" applyFont="1" applyFill="1" applyBorder="1" applyAlignment="1">
      <alignment vertical="center"/>
    </xf>
    <xf numFmtId="0" fontId="0" fillId="0" borderId="21" xfId="0" applyFont="1" applyFill="1" applyBorder="1" applyAlignment="1">
      <alignment vertical="center"/>
    </xf>
    <xf numFmtId="0" fontId="0" fillId="0" borderId="22" xfId="0" applyFont="1" applyFill="1" applyBorder="1" applyAlignment="1">
      <alignment vertical="center"/>
    </xf>
    <xf numFmtId="0" fontId="0" fillId="0" borderId="23" xfId="0" applyFont="1" applyFill="1" applyBorder="1" applyAlignment="1">
      <alignment vertical="center"/>
    </xf>
    <xf numFmtId="0" fontId="62" fillId="0" borderId="15" xfId="0" applyFont="1" applyFill="1" applyBorder="1" applyAlignment="1">
      <alignment horizontal="center" vertical="center" shrinkToFit="1"/>
    </xf>
    <xf numFmtId="0" fontId="62" fillId="0" borderId="0" xfId="0" applyFont="1" applyFill="1" applyBorder="1" applyAlignment="1">
      <alignment horizontal="center" vertical="center" shrinkToFit="1"/>
    </xf>
    <xf numFmtId="0" fontId="62" fillId="0" borderId="20" xfId="0" applyFont="1" applyFill="1" applyBorder="1" applyAlignment="1">
      <alignment horizontal="center" vertical="center" shrinkToFit="1"/>
    </xf>
    <xf numFmtId="0" fontId="62" fillId="33" borderId="0" xfId="0" applyFont="1" applyFill="1" applyBorder="1" applyAlignment="1" applyProtection="1">
      <alignment horizontal="center" vertical="center"/>
      <protection locked="0"/>
    </xf>
    <xf numFmtId="0" fontId="0" fillId="33" borderId="0" xfId="0" applyFont="1" applyFill="1" applyBorder="1" applyAlignment="1" applyProtection="1">
      <alignment horizontal="center" vertical="center"/>
      <protection locked="0"/>
    </xf>
    <xf numFmtId="178" fontId="62" fillId="33" borderId="22" xfId="0" applyNumberFormat="1" applyFont="1" applyFill="1" applyBorder="1" applyAlignment="1" applyProtection="1">
      <alignment vertical="center"/>
      <protection locked="0"/>
    </xf>
    <xf numFmtId="178" fontId="0" fillId="33" borderId="22" xfId="0" applyNumberFormat="1" applyFont="1" applyFill="1" applyBorder="1" applyAlignment="1" applyProtection="1">
      <alignment vertical="center"/>
      <protection locked="0"/>
    </xf>
    <xf numFmtId="178" fontId="62" fillId="33" borderId="28" xfId="0" applyNumberFormat="1" applyFont="1" applyFill="1" applyBorder="1" applyAlignment="1" applyProtection="1">
      <alignment vertical="center"/>
      <protection locked="0"/>
    </xf>
    <xf numFmtId="178" fontId="0" fillId="33" borderId="28" xfId="0" applyNumberFormat="1" applyFont="1" applyFill="1" applyBorder="1" applyAlignment="1" applyProtection="1">
      <alignment vertical="center"/>
      <protection locked="0"/>
    </xf>
    <xf numFmtId="0" fontId="62" fillId="33" borderId="28" xfId="0" applyFont="1" applyFill="1" applyBorder="1" applyAlignment="1" applyProtection="1">
      <alignment vertical="center" shrinkToFit="1"/>
      <protection locked="0"/>
    </xf>
    <xf numFmtId="0" fontId="0" fillId="33" borderId="28" xfId="0" applyFont="1" applyFill="1" applyBorder="1" applyAlignment="1" applyProtection="1">
      <alignment vertical="center" shrinkToFit="1"/>
      <protection locked="0"/>
    </xf>
    <xf numFmtId="0" fontId="0" fillId="0" borderId="0" xfId="0" applyFont="1" applyAlignment="1" applyProtection="1">
      <alignment vertical="center"/>
      <protection locked="0"/>
    </xf>
    <xf numFmtId="0" fontId="0" fillId="33" borderId="28" xfId="0" applyFont="1" applyFill="1" applyBorder="1" applyAlignment="1" applyProtection="1">
      <alignment vertical="center"/>
      <protection locked="0"/>
    </xf>
    <xf numFmtId="0" fontId="0" fillId="33" borderId="22" xfId="0" applyFont="1" applyFill="1" applyBorder="1" applyAlignment="1" applyProtection="1">
      <alignment vertical="center"/>
      <protection locked="0"/>
    </xf>
    <xf numFmtId="0" fontId="62" fillId="33" borderId="21" xfId="0" applyFont="1" applyFill="1" applyBorder="1" applyAlignment="1" applyProtection="1">
      <alignment vertical="center"/>
      <protection locked="0"/>
    </xf>
    <xf numFmtId="0" fontId="0" fillId="33" borderId="23" xfId="0" applyFont="1" applyFill="1" applyBorder="1" applyAlignment="1" applyProtection="1">
      <alignment vertical="center"/>
      <protection locked="0"/>
    </xf>
    <xf numFmtId="0" fontId="62" fillId="33" borderId="15" xfId="0" applyFont="1" applyFill="1" applyBorder="1" applyAlignment="1" applyProtection="1">
      <alignment vertical="center"/>
      <protection locked="0"/>
    </xf>
    <xf numFmtId="0" fontId="0" fillId="33" borderId="20" xfId="0" applyFont="1" applyFill="1" applyBorder="1" applyAlignment="1" applyProtection="1">
      <alignment vertical="center"/>
      <protection locked="0"/>
    </xf>
    <xf numFmtId="0" fontId="62" fillId="0" borderId="32" xfId="0" applyFont="1" applyFill="1" applyBorder="1" applyAlignment="1">
      <alignment vertical="center" shrinkToFit="1"/>
    </xf>
    <xf numFmtId="0" fontId="62" fillId="0" borderId="30" xfId="0" applyFont="1" applyFill="1" applyBorder="1" applyAlignment="1">
      <alignment vertical="center" shrinkToFit="1"/>
    </xf>
    <xf numFmtId="0" fontId="62" fillId="0" borderId="31" xfId="0" applyFont="1" applyFill="1" applyBorder="1" applyAlignment="1">
      <alignment vertical="center" shrinkToFit="1"/>
    </xf>
    <xf numFmtId="0" fontId="62" fillId="0" borderId="1" xfId="0" applyFont="1" applyFill="1" applyBorder="1" applyAlignment="1">
      <alignment horizontal="center" vertical="center"/>
    </xf>
    <xf numFmtId="0" fontId="62" fillId="0" borderId="2" xfId="0" applyFont="1" applyFill="1" applyBorder="1" applyAlignment="1">
      <alignment horizontal="center" vertical="center"/>
    </xf>
    <xf numFmtId="0" fontId="62" fillId="0" borderId="3" xfId="0" applyFont="1" applyFill="1" applyBorder="1" applyAlignment="1">
      <alignment horizontal="center" vertical="center"/>
    </xf>
    <xf numFmtId="0" fontId="62" fillId="0" borderId="4" xfId="0" applyFont="1" applyFill="1" applyBorder="1" applyAlignment="1">
      <alignment horizontal="center" vertical="center"/>
    </xf>
    <xf numFmtId="0" fontId="62" fillId="33" borderId="32" xfId="0" applyFont="1" applyFill="1" applyBorder="1" applyAlignment="1" applyProtection="1">
      <alignment vertical="center"/>
      <protection locked="0"/>
    </xf>
    <xf numFmtId="0" fontId="0" fillId="33" borderId="30" xfId="0" applyFont="1" applyFill="1" applyBorder="1" applyAlignment="1" applyProtection="1">
      <alignment vertical="center"/>
      <protection locked="0"/>
    </xf>
    <xf numFmtId="0" fontId="0" fillId="33" borderId="31" xfId="0" applyFont="1" applyFill="1" applyBorder="1" applyAlignment="1" applyProtection="1">
      <alignment vertical="center"/>
      <protection locked="0"/>
    </xf>
    <xf numFmtId="0" fontId="66" fillId="0" borderId="0" xfId="0" applyFont="1" applyAlignment="1">
      <alignment vertical="center"/>
    </xf>
    <xf numFmtId="0" fontId="9" fillId="0" borderId="0" xfId="0" applyFont="1" applyBorder="1" applyAlignment="1">
      <alignment vertical="center"/>
    </xf>
    <xf numFmtId="0" fontId="17" fillId="0" borderId="0" xfId="0" applyFont="1" applyAlignment="1">
      <alignment vertical="center"/>
    </xf>
    <xf numFmtId="0" fontId="9" fillId="0" borderId="60" xfId="0" applyFont="1" applyBorder="1" applyAlignment="1">
      <alignment horizontal="right" vertical="center"/>
    </xf>
    <xf numFmtId="0" fontId="16" fillId="0" borderId="0" xfId="0" applyFont="1" applyAlignment="1">
      <alignment horizontal="center" vertical="center"/>
    </xf>
    <xf numFmtId="0" fontId="9" fillId="0" borderId="0" xfId="0" applyFont="1" applyAlignment="1">
      <alignment vertical="center"/>
    </xf>
    <xf numFmtId="0" fontId="9" fillId="0" borderId="62" xfId="0" applyFont="1" applyBorder="1" applyAlignment="1">
      <alignment vertical="center"/>
    </xf>
    <xf numFmtId="0" fontId="15" fillId="31" borderId="63" xfId="0" applyFont="1" applyFill="1" applyBorder="1" applyAlignment="1">
      <alignment horizontal="center" vertical="center" wrapText="1"/>
    </xf>
    <xf numFmtId="0" fontId="15" fillId="31" borderId="64" xfId="0" applyFont="1" applyFill="1" applyBorder="1" applyAlignment="1">
      <alignment horizontal="center" vertical="center" wrapText="1"/>
    </xf>
    <xf numFmtId="0" fontId="15" fillId="31" borderId="65" xfId="0" applyFont="1" applyFill="1" applyBorder="1" applyAlignment="1">
      <alignment horizontal="center" vertical="center" wrapText="1"/>
    </xf>
    <xf numFmtId="0" fontId="9" fillId="0" borderId="61" xfId="0" applyFont="1" applyBorder="1" applyAlignment="1">
      <alignment vertical="center" wrapText="1"/>
    </xf>
    <xf numFmtId="0" fontId="9" fillId="0" borderId="59" xfId="0" applyFont="1" applyBorder="1" applyAlignment="1">
      <alignment vertical="center" wrapText="1"/>
    </xf>
    <xf numFmtId="0" fontId="9" fillId="0" borderId="16" xfId="0" applyFont="1" applyBorder="1" applyAlignment="1">
      <alignment vertical="center" wrapText="1"/>
    </xf>
    <xf numFmtId="0" fontId="9" fillId="0" borderId="8" xfId="0" applyFont="1" applyBorder="1" applyAlignment="1">
      <alignment vertical="center" wrapText="1"/>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6" xr:uid="{00000000-0005-0000-0000-00002A000000}"/>
    <cellStyle name="標準 2 2" xfId="42" xr:uid="{00000000-0005-0000-0000-00002B000000}"/>
    <cellStyle name="標準 3" xfId="47" xr:uid="{00000000-0005-0000-0000-00002C000000}"/>
    <cellStyle name="標準 3 2 3" xfId="43" xr:uid="{00000000-0005-0000-0000-00002D000000}"/>
    <cellStyle name="標準 8" xfId="44" xr:uid="{00000000-0005-0000-0000-00002E000000}"/>
    <cellStyle name="良い" xfId="45"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161851</xdr:colOff>
      <xdr:row>25</xdr:row>
      <xdr:rowOff>86023</xdr:rowOff>
    </xdr:from>
    <xdr:to>
      <xdr:col>3</xdr:col>
      <xdr:colOff>257063</xdr:colOff>
      <xdr:row>27</xdr:row>
      <xdr:rowOff>162074</xdr:rowOff>
    </xdr:to>
    <xdr:sp macro="" textlink="" fLocksText="0">
      <xdr:nvSpPr>
        <xdr:cNvPr id="4269" name="角丸四角形 2">
          <a:extLst>
            <a:ext uri="{FF2B5EF4-FFF2-40B4-BE49-F238E27FC236}">
              <a16:creationId xmlns:a16="http://schemas.microsoft.com/office/drawing/2014/main" id="{00000000-0008-0000-0000-0000AD100000}"/>
            </a:ext>
          </a:extLst>
        </xdr:cNvPr>
        <xdr:cNvSpPr/>
      </xdr:nvSpPr>
      <xdr:spPr>
        <a:xfrm>
          <a:off x="161851" y="9315748"/>
          <a:ext cx="1657312" cy="647551"/>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ctr"/>
        <a:lstStyle/>
        <a:p>
          <a:pPr algn="ctr"/>
          <a:r>
            <a:rPr lang="ja-JP" altLang="en-US" sz="3200" baseline="0">
              <a:solidFill>
                <a:srgbClr val="000000"/>
              </a:solidFill>
            </a:rPr>
            <a:t>記入例</a:t>
          </a:r>
        </a:p>
      </xdr:txBody>
    </xdr:sp>
    <xdr:clientData/>
  </xdr:twoCellAnchor>
  <xdr:twoCellAnchor>
    <xdr:from>
      <xdr:col>0</xdr:col>
      <xdr:colOff>114300</xdr:colOff>
      <xdr:row>52</xdr:row>
      <xdr:rowOff>57150</xdr:rowOff>
    </xdr:from>
    <xdr:to>
      <xdr:col>23</xdr:col>
      <xdr:colOff>123825</xdr:colOff>
      <xdr:row>54</xdr:row>
      <xdr:rowOff>66675</xdr:rowOff>
    </xdr:to>
    <xdr:grpSp>
      <xdr:nvGrpSpPr>
        <xdr:cNvPr id="55139" name="グループ化 4">
          <a:extLst>
            <a:ext uri="{FF2B5EF4-FFF2-40B4-BE49-F238E27FC236}">
              <a16:creationId xmlns:a16="http://schemas.microsoft.com/office/drawing/2014/main" id="{00000000-0008-0000-0000-000063D70000}"/>
            </a:ext>
          </a:extLst>
        </xdr:cNvPr>
        <xdr:cNvGrpSpPr>
          <a:grpSpLocks/>
        </xdr:cNvGrpSpPr>
      </xdr:nvGrpSpPr>
      <xdr:grpSpPr bwMode="auto">
        <a:xfrm>
          <a:off x="114300" y="14039850"/>
          <a:ext cx="6905625" cy="581025"/>
          <a:chOff x="114300" y="12782550"/>
          <a:chExt cx="6905625" cy="581025"/>
        </a:xfrm>
      </xdr:grpSpPr>
      <xdr:cxnSp macro="">
        <xdr:nvCxnSpPr>
          <xdr:cNvPr id="17" name="直線コネクタ 16">
            <a:extLst>
              <a:ext uri="{FF2B5EF4-FFF2-40B4-BE49-F238E27FC236}">
                <a16:creationId xmlns:a16="http://schemas.microsoft.com/office/drawing/2014/main" id="{00000000-0008-0000-0000-000011000000}"/>
              </a:ext>
            </a:extLst>
          </xdr:cNvPr>
          <xdr:cNvCxnSpPr/>
        </xdr:nvCxnSpPr>
        <xdr:spPr>
          <a:xfrm flipV="1">
            <a:off x="114300" y="12792075"/>
            <a:ext cx="6905625" cy="9525"/>
          </a:xfrm>
          <a:prstGeom prst="line">
            <a:avLst/>
          </a:prstGeom>
          <a:ln w="190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8" name="直線矢印コネクタ 17">
            <a:extLst>
              <a:ext uri="{FF2B5EF4-FFF2-40B4-BE49-F238E27FC236}">
                <a16:creationId xmlns:a16="http://schemas.microsoft.com/office/drawing/2014/main" id="{00000000-0008-0000-0000-000012000000}"/>
              </a:ext>
            </a:extLst>
          </xdr:cNvPr>
          <xdr:cNvCxnSpPr/>
        </xdr:nvCxnSpPr>
        <xdr:spPr>
          <a:xfrm>
            <a:off x="3905250" y="12782550"/>
            <a:ext cx="0" cy="581025"/>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13</xdr:col>
      <xdr:colOff>76312</xdr:colOff>
      <xdr:row>52</xdr:row>
      <xdr:rowOff>171896</xdr:rowOff>
    </xdr:from>
    <xdr:to>
      <xdr:col>22</xdr:col>
      <xdr:colOff>57038</xdr:colOff>
      <xdr:row>54</xdr:row>
      <xdr:rowOff>256729</xdr:rowOff>
    </xdr:to>
    <xdr:sp macro="" textlink="" fLocksText="0">
      <xdr:nvSpPr>
        <xdr:cNvPr id="4271" name="正方形/長方形 19">
          <a:extLst>
            <a:ext uri="{FF2B5EF4-FFF2-40B4-BE49-F238E27FC236}">
              <a16:creationId xmlns:a16="http://schemas.microsoft.com/office/drawing/2014/main" id="{00000000-0008-0000-0000-0000AF100000}"/>
            </a:ext>
          </a:extLst>
        </xdr:cNvPr>
        <xdr:cNvSpPr/>
      </xdr:nvSpPr>
      <xdr:spPr>
        <a:xfrm>
          <a:off x="4305300" y="14801850"/>
          <a:ext cx="2381250" cy="657225"/>
        </a:xfrm>
        <a:prstGeom prst="rect">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lIns="91440" tIns="45720" rIns="91440" bIns="45720" anchor="ctr"/>
        <a:lstStyle/>
        <a:p>
          <a:pPr algn="l">
            <a:lnSpc>
              <a:spcPts val="1000"/>
            </a:lnSpc>
          </a:pPr>
          <a:r>
            <a:rPr lang="ja-JP" altLang="en-US" sz="1100" baseline="0">
              <a:solidFill>
                <a:srgbClr val="FF0000"/>
              </a:solidFill>
            </a:rPr>
            <a:t>ここから下は、ほとんどのセルがプルダウンから入力します。</a:t>
          </a:r>
          <a:endParaRPr lang="ja-JP" altLang="en-US" sz="1050">
            <a:solidFill>
              <a:srgbClr val="FF0000"/>
            </a:solidFill>
          </a:endParaRPr>
        </a:p>
      </xdr:txBody>
    </xdr:sp>
    <xdr:clientData/>
  </xdr:twoCellAnchor>
  <xdr:twoCellAnchor>
    <xdr:from>
      <xdr:col>1</xdr:col>
      <xdr:colOff>266970</xdr:colOff>
      <xdr:row>59</xdr:row>
      <xdr:rowOff>76498</xdr:rowOff>
    </xdr:from>
    <xdr:to>
      <xdr:col>10</xdr:col>
      <xdr:colOff>238088</xdr:colOff>
      <xdr:row>61</xdr:row>
      <xdr:rowOff>66675</xdr:rowOff>
    </xdr:to>
    <xdr:sp macro="" textlink="" fLocksText="0">
      <xdr:nvSpPr>
        <xdr:cNvPr id="4272" name="四角形吹き出し 20">
          <a:extLst>
            <a:ext uri="{FF2B5EF4-FFF2-40B4-BE49-F238E27FC236}">
              <a16:creationId xmlns:a16="http://schemas.microsoft.com/office/drawing/2014/main" id="{00000000-0008-0000-0000-0000B0100000}"/>
            </a:ext>
          </a:extLst>
        </xdr:cNvPr>
        <xdr:cNvSpPr/>
      </xdr:nvSpPr>
      <xdr:spPr>
        <a:xfrm>
          <a:off x="505095" y="19059823"/>
          <a:ext cx="3161993" cy="561677"/>
        </a:xfrm>
        <a:prstGeom prst="wedgeRectCallout">
          <a:avLst>
            <a:gd name="adj1" fmla="val -47448"/>
            <a:gd name="adj2" fmla="val -94989"/>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lnSpc>
              <a:spcPts val="1100"/>
            </a:lnSpc>
          </a:pPr>
          <a:r>
            <a:rPr lang="ja-JP" altLang="en-US" sz="1100" baseline="0">
              <a:solidFill>
                <a:srgbClr val="FF0000"/>
              </a:solidFill>
            </a:rPr>
            <a:t>自施設の対象となる河川を選んで下さい。（２つの場合有）</a:t>
          </a:r>
        </a:p>
      </xdr:txBody>
    </xdr:sp>
    <xdr:clientData/>
  </xdr:twoCellAnchor>
  <xdr:twoCellAnchor>
    <xdr:from>
      <xdr:col>11</xdr:col>
      <xdr:colOff>103131</xdr:colOff>
      <xdr:row>58</xdr:row>
      <xdr:rowOff>72319</xdr:rowOff>
    </xdr:from>
    <xdr:to>
      <xdr:col>23</xdr:col>
      <xdr:colOff>150159</xdr:colOff>
      <xdr:row>60</xdr:row>
      <xdr:rowOff>171451</xdr:rowOff>
    </xdr:to>
    <xdr:sp macro="" textlink="" fLocksText="0">
      <xdr:nvSpPr>
        <xdr:cNvPr id="4273" name="四角形吹き出し 21">
          <a:extLst>
            <a:ext uri="{FF2B5EF4-FFF2-40B4-BE49-F238E27FC236}">
              <a16:creationId xmlns:a16="http://schemas.microsoft.com/office/drawing/2014/main" id="{00000000-0008-0000-0000-0000B1100000}"/>
            </a:ext>
          </a:extLst>
        </xdr:cNvPr>
        <xdr:cNvSpPr/>
      </xdr:nvSpPr>
      <xdr:spPr>
        <a:xfrm>
          <a:off x="3798831" y="15769519"/>
          <a:ext cx="3247428" cy="670632"/>
        </a:xfrm>
        <a:prstGeom prst="wedgeRectCallout">
          <a:avLst>
            <a:gd name="adj1" fmla="val -38366"/>
            <a:gd name="adj2" fmla="val -65083"/>
          </a:avLst>
        </a:prstGeom>
        <a:solidFill>
          <a:sysClr val="window" lastClr="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r>
            <a:rPr lang="ja-JP" altLang="en-US" sz="1100" baseline="0">
              <a:solidFill>
                <a:srgbClr val="FF0000"/>
              </a:solidFill>
            </a:rPr>
            <a:t>「水害対応ガイドブック」を参考に入力してください。</a:t>
          </a:r>
          <a:endParaRPr lang="en-US" altLang="ja-JP" sz="1100" baseline="0">
            <a:solidFill>
              <a:srgbClr val="FF0000"/>
            </a:solidFill>
          </a:endParaRPr>
        </a:p>
        <a:p>
          <a:pPr algn="l"/>
          <a:r>
            <a:rPr lang="ja-JP" altLang="en-US" sz="1100" baseline="0">
              <a:solidFill>
                <a:srgbClr val="FF0000"/>
              </a:solidFill>
            </a:rPr>
            <a:t>安威川以北の施設は、安威川等が氾濫する場合</a:t>
          </a:r>
          <a:endParaRPr lang="en-US" altLang="ja-JP" sz="1100" baseline="0">
            <a:solidFill>
              <a:srgbClr val="FF0000"/>
            </a:solidFill>
          </a:endParaRPr>
        </a:p>
        <a:p>
          <a:pPr algn="l"/>
          <a:r>
            <a:rPr lang="ja-JP" altLang="en-US" sz="1100" baseline="0">
              <a:solidFill>
                <a:srgbClr val="FF0000"/>
              </a:solidFill>
            </a:rPr>
            <a:t>安威川以南の施設は、淀川が氾濫する場合</a:t>
          </a:r>
        </a:p>
      </xdr:txBody>
    </xdr:sp>
    <xdr:clientData/>
  </xdr:twoCellAnchor>
  <xdr:twoCellAnchor>
    <xdr:from>
      <xdr:col>2</xdr:col>
      <xdr:colOff>257213</xdr:colOff>
      <xdr:row>63</xdr:row>
      <xdr:rowOff>19050</xdr:rowOff>
    </xdr:from>
    <xdr:to>
      <xdr:col>9</xdr:col>
      <xdr:colOff>257175</xdr:colOff>
      <xdr:row>65</xdr:row>
      <xdr:rowOff>132903</xdr:rowOff>
    </xdr:to>
    <xdr:sp macro="" textlink="" fLocksText="0">
      <xdr:nvSpPr>
        <xdr:cNvPr id="4274" name="四角形吹き出し 22">
          <a:extLst>
            <a:ext uri="{FF2B5EF4-FFF2-40B4-BE49-F238E27FC236}">
              <a16:creationId xmlns:a16="http://schemas.microsoft.com/office/drawing/2014/main" id="{00000000-0008-0000-0000-0000B2100000}"/>
            </a:ext>
          </a:extLst>
        </xdr:cNvPr>
        <xdr:cNvSpPr/>
      </xdr:nvSpPr>
      <xdr:spPr>
        <a:xfrm>
          <a:off x="1552613" y="21040725"/>
          <a:ext cx="1866862" cy="685353"/>
        </a:xfrm>
        <a:prstGeom prst="wedgeRectCallout">
          <a:avLst>
            <a:gd name="adj1" fmla="val -61219"/>
            <a:gd name="adj2" fmla="val -22495"/>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lnSpc>
              <a:spcPts val="1200"/>
            </a:lnSpc>
          </a:pPr>
          <a:r>
            <a:rPr lang="ja-JP" altLang="en-US" sz="1100" baseline="0">
              <a:solidFill>
                <a:srgbClr val="FF0000"/>
              </a:solidFill>
            </a:rPr>
            <a:t>このファイルの</a:t>
          </a:r>
          <a:r>
            <a:rPr lang="en-US" altLang="ja-JP" sz="1100" baseline="0">
              <a:solidFill>
                <a:srgbClr val="FF0000"/>
              </a:solidFill>
            </a:rPr>
            <a:t>【</a:t>
          </a:r>
          <a:r>
            <a:rPr lang="ja-JP" altLang="en-US" sz="1100" baseline="0">
              <a:solidFill>
                <a:srgbClr val="FF0000"/>
              </a:solidFill>
            </a:rPr>
            <a:t>参考</a:t>
          </a:r>
          <a:r>
            <a:rPr lang="en-US" altLang="ja-JP" sz="1100" baseline="0">
              <a:solidFill>
                <a:srgbClr val="FF0000"/>
              </a:solidFill>
            </a:rPr>
            <a:t>】</a:t>
          </a:r>
          <a:r>
            <a:rPr lang="ja-JP" altLang="en-US" sz="1100" baseline="0">
              <a:solidFill>
                <a:srgbClr val="FF0000"/>
              </a:solidFill>
            </a:rPr>
            <a:t>避難所一覧シートや洪水ハザードマップを参考に避難所を選んで下さい。</a:t>
          </a:r>
        </a:p>
      </xdr:txBody>
    </xdr:sp>
    <xdr:clientData/>
  </xdr:twoCellAnchor>
  <xdr:twoCellAnchor>
    <xdr:from>
      <xdr:col>0</xdr:col>
      <xdr:colOff>76256</xdr:colOff>
      <xdr:row>3</xdr:row>
      <xdr:rowOff>0</xdr:rowOff>
    </xdr:from>
    <xdr:to>
      <xdr:col>23</xdr:col>
      <xdr:colOff>247724</xdr:colOff>
      <xdr:row>24</xdr:row>
      <xdr:rowOff>190500</xdr:rowOff>
    </xdr:to>
    <xdr:sp macro="" textlink="" fLocksText="0">
      <xdr:nvSpPr>
        <xdr:cNvPr id="4277" name="角丸四角形 24">
          <a:extLst>
            <a:ext uri="{FF2B5EF4-FFF2-40B4-BE49-F238E27FC236}">
              <a16:creationId xmlns:a16="http://schemas.microsoft.com/office/drawing/2014/main" id="{00000000-0008-0000-0000-0000B5100000}"/>
            </a:ext>
          </a:extLst>
        </xdr:cNvPr>
        <xdr:cNvSpPr/>
      </xdr:nvSpPr>
      <xdr:spPr>
        <a:xfrm>
          <a:off x="76256" y="1876573"/>
          <a:ext cx="7067568" cy="6972152"/>
        </a:xfrm>
        <a:prstGeom prst="roundRect">
          <a:avLst>
            <a:gd name="adj" fmla="val 10127"/>
          </a:avLst>
        </a:prstGeom>
        <a:no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11</xdr:col>
      <xdr:colOff>0</xdr:colOff>
      <xdr:row>135</xdr:row>
      <xdr:rowOff>247799</xdr:rowOff>
    </xdr:from>
    <xdr:to>
      <xdr:col>23</xdr:col>
      <xdr:colOff>104701</xdr:colOff>
      <xdr:row>138</xdr:row>
      <xdr:rowOff>10046</xdr:rowOff>
    </xdr:to>
    <xdr:sp macro="" textlink="" fLocksText="0">
      <xdr:nvSpPr>
        <xdr:cNvPr id="4278" name="四角形吹き出し 27">
          <a:extLst>
            <a:ext uri="{FF2B5EF4-FFF2-40B4-BE49-F238E27FC236}">
              <a16:creationId xmlns:a16="http://schemas.microsoft.com/office/drawing/2014/main" id="{00000000-0008-0000-0000-0000B6100000}"/>
            </a:ext>
          </a:extLst>
        </xdr:cNvPr>
        <xdr:cNvSpPr/>
      </xdr:nvSpPr>
      <xdr:spPr>
        <a:xfrm>
          <a:off x="3695700" y="47929800"/>
          <a:ext cx="3305175" cy="619125"/>
        </a:xfrm>
        <a:prstGeom prst="wedgeRectCallout">
          <a:avLst>
            <a:gd name="adj1" fmla="val -21629"/>
            <a:gd name="adj2" fmla="val 146215"/>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r>
            <a:rPr lang="ja-JP" altLang="en-US" sz="1100" baseline="0">
              <a:solidFill>
                <a:srgbClr val="FF0000"/>
              </a:solidFill>
            </a:rPr>
            <a:t>上記の入力結果に応じて自動的に表が作成されます。</a:t>
          </a:r>
        </a:p>
      </xdr:txBody>
    </xdr:sp>
    <xdr:clientData/>
  </xdr:twoCellAnchor>
  <xdr:twoCellAnchor>
    <xdr:from>
      <xdr:col>13</xdr:col>
      <xdr:colOff>228674</xdr:colOff>
      <xdr:row>194</xdr:row>
      <xdr:rowOff>94878</xdr:rowOff>
    </xdr:from>
    <xdr:to>
      <xdr:col>23</xdr:col>
      <xdr:colOff>85688</xdr:colOff>
      <xdr:row>197</xdr:row>
      <xdr:rowOff>56927</xdr:rowOff>
    </xdr:to>
    <xdr:sp macro="" textlink="" fLocksText="0">
      <xdr:nvSpPr>
        <xdr:cNvPr id="4279" name="四角形吹き出し 29">
          <a:extLst>
            <a:ext uri="{FF2B5EF4-FFF2-40B4-BE49-F238E27FC236}">
              <a16:creationId xmlns:a16="http://schemas.microsoft.com/office/drawing/2014/main" id="{00000000-0008-0000-0000-0000B7100000}"/>
            </a:ext>
          </a:extLst>
        </xdr:cNvPr>
        <xdr:cNvSpPr/>
      </xdr:nvSpPr>
      <xdr:spPr>
        <a:xfrm>
          <a:off x="4457700" y="64636650"/>
          <a:ext cx="2524125" cy="819150"/>
        </a:xfrm>
        <a:prstGeom prst="wedgeRectCallout">
          <a:avLst>
            <a:gd name="adj1" fmla="val -46340"/>
            <a:gd name="adj2" fmla="val 103464"/>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r>
            <a:rPr lang="ja-JP" altLang="en-US" sz="1100" baseline="0">
              <a:solidFill>
                <a:srgbClr val="FF0000"/>
              </a:solidFill>
            </a:rPr>
            <a:t>上記の入力結果に応じて自動的に表が作成されます。</a:t>
          </a:r>
        </a:p>
      </xdr:txBody>
    </xdr:sp>
    <xdr:clientData/>
  </xdr:twoCellAnchor>
  <xdr:twoCellAnchor>
    <xdr:from>
      <xdr:col>6</xdr:col>
      <xdr:colOff>200025</xdr:colOff>
      <xdr:row>174</xdr:row>
      <xdr:rowOff>256729</xdr:rowOff>
    </xdr:from>
    <xdr:to>
      <xdr:col>15</xdr:col>
      <xdr:colOff>85688</xdr:colOff>
      <xdr:row>177</xdr:row>
      <xdr:rowOff>123899</xdr:rowOff>
    </xdr:to>
    <xdr:sp macro="" textlink="" fLocksText="0">
      <xdr:nvSpPr>
        <xdr:cNvPr id="4280" name="四角形吹き出し 30">
          <a:extLst>
            <a:ext uri="{FF2B5EF4-FFF2-40B4-BE49-F238E27FC236}">
              <a16:creationId xmlns:a16="http://schemas.microsoft.com/office/drawing/2014/main" id="{00000000-0008-0000-0000-0000B8100000}"/>
            </a:ext>
          </a:extLst>
        </xdr:cNvPr>
        <xdr:cNvSpPr/>
      </xdr:nvSpPr>
      <xdr:spPr>
        <a:xfrm>
          <a:off x="2562225" y="59083575"/>
          <a:ext cx="2286000" cy="723900"/>
        </a:xfrm>
        <a:prstGeom prst="wedgeRectCallout">
          <a:avLst>
            <a:gd name="adj1" fmla="val -7647"/>
            <a:gd name="adj2" fmla="val 296305"/>
          </a:avLst>
        </a:prstGeom>
        <a:solidFill>
          <a:srgbClr val="FFFFFF"/>
        </a:solidFill>
        <a:ln w="19050">
          <a:solidFill>
            <a:schemeClr val="tx1">
              <a:shade val="50000"/>
            </a:schemeClr>
          </a:solidFill>
          <a:prstDash val="solid"/>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lnSpc>
              <a:spcPts val="1000"/>
            </a:lnSpc>
          </a:pPr>
          <a:r>
            <a:rPr lang="ja-JP" altLang="en-US" sz="900" baseline="0">
              <a:solidFill>
                <a:srgbClr val="FF0000"/>
              </a:solidFill>
            </a:rPr>
            <a:t>近くに避難させてもらえる建物等があれば入力してください。</a:t>
          </a:r>
          <a:endParaRPr lang="en-US" altLang="ja-JP" sz="900" baseline="0">
            <a:solidFill>
              <a:srgbClr val="FF0000"/>
            </a:solidFill>
          </a:endParaRPr>
        </a:p>
        <a:p>
          <a:pPr algn="l">
            <a:lnSpc>
              <a:spcPts val="900"/>
            </a:lnSpc>
          </a:pPr>
          <a:r>
            <a:rPr lang="ja-JP" altLang="en-US" sz="900" baseline="0">
              <a:solidFill>
                <a:srgbClr val="FF0000"/>
              </a:solidFill>
            </a:rPr>
            <a:t>このファイルの</a:t>
          </a:r>
          <a:r>
            <a:rPr lang="en-US" altLang="ja-JP" sz="900" baseline="0">
              <a:solidFill>
                <a:srgbClr val="FF0000"/>
              </a:solidFill>
            </a:rPr>
            <a:t>【</a:t>
          </a:r>
          <a:r>
            <a:rPr lang="ja-JP" altLang="en-US" sz="900" baseline="0">
              <a:solidFill>
                <a:srgbClr val="FF0000"/>
              </a:solidFill>
            </a:rPr>
            <a:t>参考</a:t>
          </a:r>
          <a:r>
            <a:rPr lang="en-US" altLang="ja-JP" sz="900" baseline="0">
              <a:solidFill>
                <a:srgbClr val="FF0000"/>
              </a:solidFill>
            </a:rPr>
            <a:t>】</a:t>
          </a:r>
          <a:r>
            <a:rPr lang="ja-JP" altLang="en-US" sz="900" baseline="0">
              <a:solidFill>
                <a:srgbClr val="FF0000"/>
              </a:solidFill>
            </a:rPr>
            <a:t>津波洪水避難ビルシートも参考にしてください。</a:t>
          </a:r>
        </a:p>
      </xdr:txBody>
    </xdr:sp>
    <xdr:clientData/>
  </xdr:twoCellAnchor>
  <xdr:twoCellAnchor>
    <xdr:from>
      <xdr:col>6</xdr:col>
      <xdr:colOff>200025</xdr:colOff>
      <xdr:row>225</xdr:row>
      <xdr:rowOff>94878</xdr:rowOff>
    </xdr:from>
    <xdr:to>
      <xdr:col>20</xdr:col>
      <xdr:colOff>247687</xdr:colOff>
      <xdr:row>229</xdr:row>
      <xdr:rowOff>66973</xdr:rowOff>
    </xdr:to>
    <xdr:sp macro="" textlink="" fLocksText="0">
      <xdr:nvSpPr>
        <xdr:cNvPr id="4281" name="四角形吹き出し 31">
          <a:extLst>
            <a:ext uri="{FF2B5EF4-FFF2-40B4-BE49-F238E27FC236}">
              <a16:creationId xmlns:a16="http://schemas.microsoft.com/office/drawing/2014/main" id="{00000000-0008-0000-0000-0000B9100000}"/>
            </a:ext>
          </a:extLst>
        </xdr:cNvPr>
        <xdr:cNvSpPr/>
      </xdr:nvSpPr>
      <xdr:spPr>
        <a:xfrm>
          <a:off x="2562225" y="73494900"/>
          <a:ext cx="3781425" cy="1114425"/>
        </a:xfrm>
        <a:prstGeom prst="wedgeRectCallout">
          <a:avLst>
            <a:gd name="adj1" fmla="val -30714"/>
            <a:gd name="adj2" fmla="val -92706"/>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lnSpc>
              <a:spcPts val="1200"/>
            </a:lnSpc>
          </a:pPr>
          <a:r>
            <a:rPr lang="ja-JP" altLang="en-US" sz="1100" baseline="0">
              <a:solidFill>
                <a:srgbClr val="FF0000"/>
              </a:solidFill>
            </a:rPr>
            <a:t>自施設における研修（教育）や訓練の方針等について記入してください。</a:t>
          </a:r>
          <a:endParaRPr lang="en-US" altLang="ja-JP" sz="1100" baseline="0">
            <a:solidFill>
              <a:srgbClr val="FF0000"/>
            </a:solidFill>
          </a:endParaRPr>
        </a:p>
        <a:p>
          <a:pPr algn="l">
            <a:lnSpc>
              <a:spcPts val="1200"/>
            </a:lnSpc>
          </a:pPr>
          <a:r>
            <a:rPr lang="ja-JP" altLang="en-US" sz="1100" baseline="0">
              <a:solidFill>
                <a:srgbClr val="FF0000"/>
              </a:solidFill>
            </a:rPr>
            <a:t>現在は、研修・訓練等を実施していなくても、今後実施する予定であれば、その内容を記入していただいて構いません。</a:t>
          </a:r>
        </a:p>
      </xdr:txBody>
    </xdr:sp>
    <xdr:clientData/>
  </xdr:twoCellAnchor>
  <xdr:twoCellAnchor>
    <xdr:from>
      <xdr:col>12</xdr:col>
      <xdr:colOff>0</xdr:colOff>
      <xdr:row>218</xdr:row>
      <xdr:rowOff>209848</xdr:rowOff>
    </xdr:from>
    <xdr:to>
      <xdr:col>23</xdr:col>
      <xdr:colOff>209662</xdr:colOff>
      <xdr:row>220</xdr:row>
      <xdr:rowOff>209848</xdr:rowOff>
    </xdr:to>
    <xdr:sp macro="" textlink="" fLocksText="0">
      <xdr:nvSpPr>
        <xdr:cNvPr id="4282" name="四角形吹き出し 33">
          <a:extLst>
            <a:ext uri="{FF2B5EF4-FFF2-40B4-BE49-F238E27FC236}">
              <a16:creationId xmlns:a16="http://schemas.microsoft.com/office/drawing/2014/main" id="{00000000-0008-0000-0000-0000BA100000}"/>
            </a:ext>
          </a:extLst>
        </xdr:cNvPr>
        <xdr:cNvSpPr/>
      </xdr:nvSpPr>
      <xdr:spPr>
        <a:xfrm>
          <a:off x="3962400" y="71608950"/>
          <a:ext cx="3143250" cy="571500"/>
        </a:xfrm>
        <a:prstGeom prst="wedgeRectCallout">
          <a:avLst>
            <a:gd name="adj1" fmla="val -70987"/>
            <a:gd name="adj2" fmla="val -24529"/>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r>
            <a:rPr lang="ja-JP" altLang="en-US" sz="1100" baseline="0">
              <a:solidFill>
                <a:srgbClr val="FF0000"/>
              </a:solidFill>
            </a:rPr>
            <a:t>原則「研修・訓練」を選び、年１回以上実施してください。</a:t>
          </a:r>
        </a:p>
      </xdr:txBody>
    </xdr:sp>
    <xdr:clientData/>
  </xdr:twoCellAnchor>
  <xdr:twoCellAnchor>
    <xdr:from>
      <xdr:col>1</xdr:col>
      <xdr:colOff>380991</xdr:colOff>
      <xdr:row>229</xdr:row>
      <xdr:rowOff>237753</xdr:rowOff>
    </xdr:from>
    <xdr:to>
      <xdr:col>21</xdr:col>
      <xdr:colOff>219038</xdr:colOff>
      <xdr:row>234</xdr:row>
      <xdr:rowOff>104924</xdr:rowOff>
    </xdr:to>
    <xdr:sp macro="" textlink="" fLocksText="0">
      <xdr:nvSpPr>
        <xdr:cNvPr id="4283" name="四角形吹き出し 34">
          <a:extLst>
            <a:ext uri="{FF2B5EF4-FFF2-40B4-BE49-F238E27FC236}">
              <a16:creationId xmlns:a16="http://schemas.microsoft.com/office/drawing/2014/main" id="{00000000-0008-0000-0000-0000BB100000}"/>
            </a:ext>
          </a:extLst>
        </xdr:cNvPr>
        <xdr:cNvSpPr/>
      </xdr:nvSpPr>
      <xdr:spPr>
        <a:xfrm>
          <a:off x="619125" y="74780775"/>
          <a:ext cx="5962650" cy="1295400"/>
        </a:xfrm>
        <a:prstGeom prst="wedgeRectCallout">
          <a:avLst>
            <a:gd name="adj1" fmla="val -19971"/>
            <a:gd name="adj2" fmla="val -50120"/>
          </a:avLst>
        </a:prstGeom>
        <a:solidFill>
          <a:srgbClr val="FFFF00"/>
        </a:solidFill>
        <a:ln w="25400" cmpd="dbl">
          <a:solidFill>
            <a:srgbClr val="00B050"/>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lnSpc>
              <a:spcPts val="1300"/>
            </a:lnSpc>
          </a:pPr>
          <a:r>
            <a:rPr lang="ja-JP" altLang="en-US" sz="1400" b="1" baseline="0">
              <a:solidFill>
                <a:srgbClr val="000000"/>
              </a:solidFill>
            </a:rPr>
            <a:t>＜注意＞</a:t>
          </a:r>
          <a:endParaRPr lang="en-US" altLang="ja-JP" sz="1400" b="1" baseline="0">
            <a:solidFill>
              <a:srgbClr val="000000"/>
            </a:solidFill>
          </a:endParaRPr>
        </a:p>
        <a:p>
          <a:pPr algn="l">
            <a:lnSpc>
              <a:spcPts val="1300"/>
            </a:lnSpc>
          </a:pPr>
          <a:r>
            <a:rPr lang="ja-JP" altLang="en-US" sz="1400" b="1" baseline="0">
              <a:solidFill>
                <a:srgbClr val="000000"/>
              </a:solidFill>
            </a:rPr>
            <a:t>平成２９年６月に改正された水防法（第１５条の３）において、「要配慮者利用施設の管理者は、洪水時等の迅速な避難確保のために必要な訓練、その他の措置に係る計画（この避難確保計画）の作成」と「訓練の実施」が義務となっています。</a:t>
          </a:r>
        </a:p>
      </xdr:txBody>
    </xdr:sp>
    <xdr:clientData/>
  </xdr:twoCellAnchor>
  <xdr:oneCellAnchor>
    <xdr:from>
      <xdr:col>1</xdr:col>
      <xdr:colOff>64139</xdr:colOff>
      <xdr:row>0</xdr:row>
      <xdr:rowOff>104775</xdr:rowOff>
    </xdr:from>
    <xdr:ext cx="6154249" cy="625812"/>
    <xdr:sp macro="" textlink="" fLocksText="0">
      <xdr:nvSpPr>
        <xdr:cNvPr id="4284" name="正方形/長方形 26">
          <a:extLst>
            <a:ext uri="{FF2B5EF4-FFF2-40B4-BE49-F238E27FC236}">
              <a16:creationId xmlns:a16="http://schemas.microsoft.com/office/drawing/2014/main" id="{00000000-0008-0000-0000-0000BC100000}"/>
            </a:ext>
          </a:extLst>
        </xdr:cNvPr>
        <xdr:cNvSpPr/>
      </xdr:nvSpPr>
      <xdr:spPr>
        <a:xfrm>
          <a:off x="302264" y="285750"/>
          <a:ext cx="6154249" cy="625812"/>
        </a:xfrm>
        <a:prstGeom prst="rect">
          <a:avLst/>
        </a:prstGeom>
        <a:noFill/>
        <a:ln>
          <a:noFill/>
        </a:ln>
      </xdr:spPr>
      <xdr:txBody>
        <a:bodyPr wrap="none" lIns="91440" tIns="45720" rIns="91440" bIns="45720">
          <a:spAutoFit/>
        </a:bodyPr>
        <a:lstStyle/>
        <a:p>
          <a:pPr algn="ctr"/>
          <a:r>
            <a:rPr lang="ja-JP" altLang="en-US" sz="3200" b="1" spc="0">
              <a:ln w="10541" cmpd="sng">
                <a:solidFill>
                  <a:srgbClr val="7D7D7D">
                    <a:tint val="100000"/>
                    <a:shade val="100000"/>
                    <a:satMod val="110000"/>
                  </a:srgbClr>
                </a:solidFill>
                <a:prstDash val="solid"/>
              </a:ln>
              <a:gradFill rotWithShape="1">
                <a:gsLst>
                  <a:gs pos="0">
                    <a:srgbClr val="FFFFFF">
                      <a:tint val="40000"/>
                      <a:satMod val="250000"/>
                    </a:srgbClr>
                  </a:gs>
                  <a:gs pos="9000">
                    <a:srgbClr val="FFFFFF">
                      <a:tint val="52000"/>
                      <a:satMod val="300000"/>
                    </a:srgbClr>
                  </a:gs>
                  <a:gs pos="50000">
                    <a:srgbClr val="FFFFFF">
                      <a:shade val="20000"/>
                      <a:satMod val="300000"/>
                    </a:srgbClr>
                  </a:gs>
                  <a:gs pos="79000">
                    <a:srgbClr val="FFFFFF">
                      <a:tint val="52000"/>
                      <a:satMod val="300000"/>
                    </a:srgbClr>
                  </a:gs>
                  <a:gs pos="100000">
                    <a:srgbClr val="FFFFFF">
                      <a:tint val="40000"/>
                      <a:satMod val="250000"/>
                    </a:srgbClr>
                  </a:gs>
                </a:gsLst>
                <a:lin ang="5400000"/>
              </a:gradFill>
            </a:rPr>
            <a:t>避難確保計画作成ツール　説明書</a:t>
          </a:r>
          <a:endParaRPr lang="en-US" altLang="ja-JP" sz="3200" b="1" spc="0">
            <a:ln w="10541" cmpd="sng">
              <a:solidFill>
                <a:srgbClr val="7D7D7D">
                  <a:tint val="100000"/>
                  <a:shade val="100000"/>
                  <a:satMod val="110000"/>
                </a:srgbClr>
              </a:solidFill>
              <a:prstDash val="solid"/>
            </a:ln>
            <a:gradFill rotWithShape="1">
              <a:gsLst>
                <a:gs pos="0">
                  <a:srgbClr val="FFFFFF">
                    <a:tint val="40000"/>
                    <a:satMod val="250000"/>
                  </a:srgbClr>
                </a:gs>
                <a:gs pos="9000">
                  <a:srgbClr val="FFFFFF">
                    <a:tint val="52000"/>
                    <a:satMod val="300000"/>
                  </a:srgbClr>
                </a:gs>
                <a:gs pos="50000">
                  <a:srgbClr val="FFFFFF">
                    <a:shade val="20000"/>
                    <a:satMod val="300000"/>
                  </a:srgbClr>
                </a:gs>
                <a:gs pos="79000">
                  <a:srgbClr val="FFFFFF">
                    <a:tint val="52000"/>
                    <a:satMod val="300000"/>
                  </a:srgbClr>
                </a:gs>
                <a:gs pos="100000">
                  <a:srgbClr val="FFFFFF">
                    <a:tint val="40000"/>
                    <a:satMod val="250000"/>
                  </a:srgbClr>
                </a:gs>
              </a:gsLst>
              <a:lin ang="5400000"/>
            </a:gradFill>
          </a:endParaRPr>
        </a:p>
      </xdr:txBody>
    </xdr:sp>
    <xdr:clientData/>
  </xdr:oneCellAnchor>
  <xdr:twoCellAnchor>
    <xdr:from>
      <xdr:col>16</xdr:col>
      <xdr:colOff>19013</xdr:colOff>
      <xdr:row>175</xdr:row>
      <xdr:rowOff>56927</xdr:rowOff>
    </xdr:from>
    <xdr:to>
      <xdr:col>23</xdr:col>
      <xdr:colOff>200025</xdr:colOff>
      <xdr:row>177</xdr:row>
      <xdr:rowOff>132829</xdr:rowOff>
    </xdr:to>
    <xdr:sp macro="" textlink="" fLocksText="0">
      <xdr:nvSpPr>
        <xdr:cNvPr id="4285" name="四角形吹き出し 28">
          <a:extLst>
            <a:ext uri="{FF2B5EF4-FFF2-40B4-BE49-F238E27FC236}">
              <a16:creationId xmlns:a16="http://schemas.microsoft.com/office/drawing/2014/main" id="{00000000-0008-0000-0000-0000BD100000}"/>
            </a:ext>
          </a:extLst>
        </xdr:cNvPr>
        <xdr:cNvSpPr/>
      </xdr:nvSpPr>
      <xdr:spPr>
        <a:xfrm>
          <a:off x="5048250" y="59169300"/>
          <a:ext cx="2047875" cy="647700"/>
        </a:xfrm>
        <a:prstGeom prst="wedgeRectCallout">
          <a:avLst>
            <a:gd name="adj1" fmla="val -45547"/>
            <a:gd name="adj2" fmla="val 149807"/>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r>
            <a:rPr lang="ja-JP" altLang="en-US" sz="900" baseline="0">
              <a:solidFill>
                <a:srgbClr val="FF0000"/>
              </a:solidFill>
            </a:rPr>
            <a:t>移動距離はインターネットで地図検索して確認できます。例：グーグルマップ</a:t>
          </a:r>
        </a:p>
      </xdr:txBody>
    </xdr:sp>
    <xdr:clientData/>
  </xdr:twoCellAnchor>
  <xdr:twoCellAnchor>
    <xdr:from>
      <xdr:col>11</xdr:col>
      <xdr:colOff>105970</xdr:colOff>
      <xdr:row>169</xdr:row>
      <xdr:rowOff>171896</xdr:rowOff>
    </xdr:from>
    <xdr:to>
      <xdr:col>20</xdr:col>
      <xdr:colOff>58308</xdr:colOff>
      <xdr:row>171</xdr:row>
      <xdr:rowOff>218777</xdr:rowOff>
    </xdr:to>
    <xdr:sp macro="" textlink="" fLocksText="0">
      <xdr:nvSpPr>
        <xdr:cNvPr id="4286" name="四角形吹き出し 32">
          <a:extLst>
            <a:ext uri="{FF2B5EF4-FFF2-40B4-BE49-F238E27FC236}">
              <a16:creationId xmlns:a16="http://schemas.microsoft.com/office/drawing/2014/main" id="{00000000-0008-0000-0000-0000BE100000}"/>
            </a:ext>
          </a:extLst>
        </xdr:cNvPr>
        <xdr:cNvSpPr/>
      </xdr:nvSpPr>
      <xdr:spPr>
        <a:xfrm>
          <a:off x="3815117" y="61557720"/>
          <a:ext cx="2372809" cy="629586"/>
        </a:xfrm>
        <a:prstGeom prst="wedgeRectCallout">
          <a:avLst>
            <a:gd name="adj1" fmla="val -72710"/>
            <a:gd name="adj2" fmla="val 40061"/>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r>
            <a:rPr lang="ja-JP" altLang="en-US" sz="1100" baseline="0">
              <a:solidFill>
                <a:srgbClr val="FF0000"/>
              </a:solidFill>
            </a:rPr>
            <a:t>上記の入力結果に応じて自動的に表示されます。</a:t>
          </a:r>
        </a:p>
      </xdr:txBody>
    </xdr:sp>
    <xdr:clientData/>
  </xdr:twoCellAnchor>
  <xdr:twoCellAnchor>
    <xdr:from>
      <xdr:col>1</xdr:col>
      <xdr:colOff>76405</xdr:colOff>
      <xdr:row>181</xdr:row>
      <xdr:rowOff>275704</xdr:rowOff>
    </xdr:from>
    <xdr:to>
      <xdr:col>8</xdr:col>
      <xdr:colOff>9637</xdr:colOff>
      <xdr:row>182</xdr:row>
      <xdr:rowOff>256729</xdr:rowOff>
    </xdr:to>
    <xdr:sp macro="" textlink="" fLocksText="0">
      <xdr:nvSpPr>
        <xdr:cNvPr id="4287" name="四角形吹き出し 37">
          <a:extLst>
            <a:ext uri="{FF2B5EF4-FFF2-40B4-BE49-F238E27FC236}">
              <a16:creationId xmlns:a16="http://schemas.microsoft.com/office/drawing/2014/main" id="{00000000-0008-0000-0000-0000BF100000}"/>
            </a:ext>
          </a:extLst>
        </xdr:cNvPr>
        <xdr:cNvSpPr/>
      </xdr:nvSpPr>
      <xdr:spPr>
        <a:xfrm>
          <a:off x="314325" y="61102875"/>
          <a:ext cx="2590800" cy="266700"/>
        </a:xfrm>
        <a:prstGeom prst="wedgeRectCallout">
          <a:avLst>
            <a:gd name="adj1" fmla="val -36356"/>
            <a:gd name="adj2" fmla="val -153766"/>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r>
            <a:rPr lang="ja-JP" altLang="en-US" sz="900" baseline="0">
              <a:solidFill>
                <a:srgbClr val="FF0000"/>
              </a:solidFill>
            </a:rPr>
            <a:t>上記２（６）の選択結果が自動で表示されます。</a:t>
          </a:r>
        </a:p>
      </xdr:txBody>
    </xdr:sp>
    <xdr:clientData/>
  </xdr:twoCellAnchor>
  <xdr:twoCellAnchor>
    <xdr:from>
      <xdr:col>0</xdr:col>
      <xdr:colOff>161851</xdr:colOff>
      <xdr:row>209</xdr:row>
      <xdr:rowOff>104924</xdr:rowOff>
    </xdr:from>
    <xdr:to>
      <xdr:col>4</xdr:col>
      <xdr:colOff>57038</xdr:colOff>
      <xdr:row>210</xdr:row>
      <xdr:rowOff>218777</xdr:rowOff>
    </xdr:to>
    <xdr:sp macro="" textlink="" fLocksText="0">
      <xdr:nvSpPr>
        <xdr:cNvPr id="4288" name="四角形吹き出し 38">
          <a:extLst>
            <a:ext uri="{FF2B5EF4-FFF2-40B4-BE49-F238E27FC236}">
              <a16:creationId xmlns:a16="http://schemas.microsoft.com/office/drawing/2014/main" id="{00000000-0008-0000-0000-0000C0100000}"/>
            </a:ext>
          </a:extLst>
        </xdr:cNvPr>
        <xdr:cNvSpPr/>
      </xdr:nvSpPr>
      <xdr:spPr>
        <a:xfrm>
          <a:off x="161925" y="68932425"/>
          <a:ext cx="1724025" cy="400050"/>
        </a:xfrm>
        <a:prstGeom prst="wedgeRectCallout">
          <a:avLst>
            <a:gd name="adj1" fmla="val 58826"/>
            <a:gd name="adj2" fmla="val 82876"/>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r>
            <a:rPr lang="ja-JP" altLang="en-US" sz="900" baseline="0">
              <a:solidFill>
                <a:srgbClr val="FF0000"/>
              </a:solidFill>
            </a:rPr>
            <a:t>あれば直接入力してください。</a:t>
          </a:r>
        </a:p>
      </xdr:txBody>
    </xdr:sp>
    <xdr:clientData/>
  </xdr:twoCellAnchor>
  <xdr:twoCellAnchor>
    <xdr:from>
      <xdr:col>13</xdr:col>
      <xdr:colOff>161851</xdr:colOff>
      <xdr:row>27</xdr:row>
      <xdr:rowOff>342230</xdr:rowOff>
    </xdr:from>
    <xdr:to>
      <xdr:col>18</xdr:col>
      <xdr:colOff>200137</xdr:colOff>
      <xdr:row>28</xdr:row>
      <xdr:rowOff>218777</xdr:rowOff>
    </xdr:to>
    <xdr:sp macro="" textlink="" fLocksText="0">
      <xdr:nvSpPr>
        <xdr:cNvPr id="4289" name="正方形/長方形 40">
          <a:extLst>
            <a:ext uri="{FF2B5EF4-FFF2-40B4-BE49-F238E27FC236}">
              <a16:creationId xmlns:a16="http://schemas.microsoft.com/office/drawing/2014/main" id="{00000000-0008-0000-0000-0000C1100000}"/>
            </a:ext>
          </a:extLst>
        </xdr:cNvPr>
        <xdr:cNvSpPr/>
      </xdr:nvSpPr>
      <xdr:spPr>
        <a:xfrm>
          <a:off x="4390951" y="7809830"/>
          <a:ext cx="1371786" cy="276597"/>
        </a:xfrm>
        <a:prstGeom prst="rect">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lIns="91440" tIns="45720" rIns="91440" bIns="45720" anchor="ctr"/>
        <a:lstStyle/>
        <a:p>
          <a:pPr algn="l">
            <a:lnSpc>
              <a:spcPts val="1400"/>
            </a:lnSpc>
          </a:pPr>
          <a:r>
            <a:rPr lang="ja-JP" altLang="en-US" sz="1100" baseline="0">
              <a:solidFill>
                <a:srgbClr val="FF0000"/>
              </a:solidFill>
            </a:rPr>
            <a:t>直接入力します。</a:t>
          </a:r>
          <a:endParaRPr lang="ja-JP" altLang="en-US" sz="1050">
            <a:solidFill>
              <a:srgbClr val="FF0000"/>
            </a:solidFill>
          </a:endParaRPr>
        </a:p>
      </xdr:txBody>
    </xdr:sp>
    <xdr:clientData/>
  </xdr:twoCellAnchor>
  <xdr:twoCellAnchor>
    <xdr:from>
      <xdr:col>15</xdr:col>
      <xdr:colOff>133350</xdr:colOff>
      <xdr:row>41</xdr:row>
      <xdr:rowOff>190500</xdr:rowOff>
    </xdr:from>
    <xdr:to>
      <xdr:col>20</xdr:col>
      <xdr:colOff>171376</xdr:colOff>
      <xdr:row>43</xdr:row>
      <xdr:rowOff>29021</xdr:rowOff>
    </xdr:to>
    <xdr:sp macro="" textlink="" fLocksText="0">
      <xdr:nvSpPr>
        <xdr:cNvPr id="4290" name="正方形/長方形 41">
          <a:extLst>
            <a:ext uri="{FF2B5EF4-FFF2-40B4-BE49-F238E27FC236}">
              <a16:creationId xmlns:a16="http://schemas.microsoft.com/office/drawing/2014/main" id="{00000000-0008-0000-0000-0000C2100000}"/>
            </a:ext>
          </a:extLst>
        </xdr:cNvPr>
        <xdr:cNvSpPr/>
      </xdr:nvSpPr>
      <xdr:spPr>
        <a:xfrm>
          <a:off x="4895850" y="11772900"/>
          <a:ext cx="1371600" cy="314325"/>
        </a:xfrm>
        <a:prstGeom prst="rect">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lIns="91440" tIns="45720" rIns="91440" bIns="45720" anchor="ctr"/>
        <a:lstStyle/>
        <a:p>
          <a:pPr algn="l">
            <a:lnSpc>
              <a:spcPts val="1400"/>
            </a:lnSpc>
          </a:pPr>
          <a:r>
            <a:rPr lang="ja-JP" altLang="en-US" sz="1100" baseline="0">
              <a:solidFill>
                <a:srgbClr val="FF0000"/>
              </a:solidFill>
            </a:rPr>
            <a:t>直接入力します。</a:t>
          </a:r>
          <a:endParaRPr lang="ja-JP" altLang="en-US" sz="1050">
            <a:solidFill>
              <a:srgbClr val="FF0000"/>
            </a:solidFill>
          </a:endParaRPr>
        </a:p>
      </xdr:txBody>
    </xdr:sp>
    <xdr:clientData/>
  </xdr:twoCellAnchor>
  <xdr:twoCellAnchor>
    <xdr:from>
      <xdr:col>16</xdr:col>
      <xdr:colOff>133350</xdr:colOff>
      <xdr:row>48</xdr:row>
      <xdr:rowOff>152921</xdr:rowOff>
    </xdr:from>
    <xdr:to>
      <xdr:col>21</xdr:col>
      <xdr:colOff>171376</xdr:colOff>
      <xdr:row>50</xdr:row>
      <xdr:rowOff>75902</xdr:rowOff>
    </xdr:to>
    <xdr:sp macro="" textlink="" fLocksText="0">
      <xdr:nvSpPr>
        <xdr:cNvPr id="4291" name="正方形/長方形 42">
          <a:extLst>
            <a:ext uri="{FF2B5EF4-FFF2-40B4-BE49-F238E27FC236}">
              <a16:creationId xmlns:a16="http://schemas.microsoft.com/office/drawing/2014/main" id="{00000000-0008-0000-0000-0000C3100000}"/>
            </a:ext>
          </a:extLst>
        </xdr:cNvPr>
        <xdr:cNvSpPr/>
      </xdr:nvSpPr>
      <xdr:spPr>
        <a:xfrm>
          <a:off x="5162550" y="13639800"/>
          <a:ext cx="1371600" cy="495300"/>
        </a:xfrm>
        <a:prstGeom prst="rect">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lIns="91440" tIns="45720" rIns="91440" bIns="45720" anchor="ctr"/>
        <a:lstStyle/>
        <a:p>
          <a:pPr algn="l">
            <a:lnSpc>
              <a:spcPts val="1400"/>
            </a:lnSpc>
          </a:pPr>
          <a:r>
            <a:rPr lang="ja-JP" altLang="en-US" sz="1100" baseline="0">
              <a:solidFill>
                <a:srgbClr val="FF0000"/>
              </a:solidFill>
            </a:rPr>
            <a:t>直接入力します。</a:t>
          </a:r>
          <a:endParaRPr lang="ja-JP" altLang="en-US" sz="1050">
            <a:solidFill>
              <a:srgbClr val="FF0000"/>
            </a:solidFill>
          </a:endParaRPr>
        </a:p>
      </xdr:txBody>
    </xdr:sp>
    <xdr:clientData/>
  </xdr:twoCellAnchor>
  <xdr:twoCellAnchor>
    <xdr:from>
      <xdr:col>8</xdr:col>
      <xdr:colOff>209513</xdr:colOff>
      <xdr:row>45</xdr:row>
      <xdr:rowOff>56703</xdr:rowOff>
    </xdr:from>
    <xdr:to>
      <xdr:col>23</xdr:col>
      <xdr:colOff>9488</xdr:colOff>
      <xdr:row>46</xdr:row>
      <xdr:rowOff>238124</xdr:rowOff>
    </xdr:to>
    <xdr:sp macro="" textlink="" fLocksText="0">
      <xdr:nvSpPr>
        <xdr:cNvPr id="4292" name="四角形吹き出し 43">
          <a:extLst>
            <a:ext uri="{FF2B5EF4-FFF2-40B4-BE49-F238E27FC236}">
              <a16:creationId xmlns:a16="http://schemas.microsoft.com/office/drawing/2014/main" id="{00000000-0008-0000-0000-0000C4100000}"/>
            </a:ext>
          </a:extLst>
        </xdr:cNvPr>
        <xdr:cNvSpPr/>
      </xdr:nvSpPr>
      <xdr:spPr>
        <a:xfrm>
          <a:off x="3105113" y="12686853"/>
          <a:ext cx="3800475" cy="467171"/>
        </a:xfrm>
        <a:prstGeom prst="wedgeRectCallout">
          <a:avLst>
            <a:gd name="adj1" fmla="val 32140"/>
            <a:gd name="adj2" fmla="val -95063"/>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lnSpc>
              <a:spcPts val="700"/>
            </a:lnSpc>
          </a:pPr>
          <a:r>
            <a:rPr lang="ja-JP" altLang="en-US" sz="900" baseline="0">
              <a:solidFill>
                <a:srgbClr val="FF0000"/>
              </a:solidFill>
            </a:rPr>
            <a:t>プルダウンから選択します。</a:t>
          </a:r>
          <a:endParaRPr lang="en-US" altLang="ja-JP" sz="900" baseline="0">
            <a:solidFill>
              <a:srgbClr val="FF0000"/>
            </a:solidFill>
          </a:endParaRPr>
        </a:p>
        <a:p>
          <a:pPr algn="l">
            <a:lnSpc>
              <a:spcPts val="1000"/>
            </a:lnSpc>
          </a:pPr>
          <a:r>
            <a:rPr lang="ja-JP" altLang="en-US" sz="900" baseline="0">
              <a:solidFill>
                <a:srgbClr val="FF0000"/>
              </a:solidFill>
            </a:rPr>
            <a:t>複数ある場合は直接入力してください（併記可）。</a:t>
          </a:r>
        </a:p>
      </xdr:txBody>
    </xdr:sp>
    <xdr:clientData/>
  </xdr:twoCellAnchor>
  <xdr:twoCellAnchor>
    <xdr:from>
      <xdr:col>16</xdr:col>
      <xdr:colOff>161999</xdr:colOff>
      <xdr:row>102</xdr:row>
      <xdr:rowOff>0</xdr:rowOff>
    </xdr:from>
    <xdr:to>
      <xdr:col>23</xdr:col>
      <xdr:colOff>85688</xdr:colOff>
      <xdr:row>103</xdr:row>
      <xdr:rowOff>10046</xdr:rowOff>
    </xdr:to>
    <xdr:sp macro="" textlink="" fLocksText="0">
      <xdr:nvSpPr>
        <xdr:cNvPr id="4293" name="正方形/長方形 46">
          <a:extLst>
            <a:ext uri="{FF2B5EF4-FFF2-40B4-BE49-F238E27FC236}">
              <a16:creationId xmlns:a16="http://schemas.microsoft.com/office/drawing/2014/main" id="{00000000-0008-0000-0000-0000C5100000}"/>
            </a:ext>
          </a:extLst>
        </xdr:cNvPr>
        <xdr:cNvSpPr/>
      </xdr:nvSpPr>
      <xdr:spPr>
        <a:xfrm>
          <a:off x="5191125" y="38347650"/>
          <a:ext cx="1790700" cy="295275"/>
        </a:xfrm>
        <a:prstGeom prst="rect">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lIns="91440" tIns="45720" rIns="91440" bIns="45720" anchor="ctr"/>
        <a:lstStyle/>
        <a:p>
          <a:pPr algn="ctr">
            <a:lnSpc>
              <a:spcPts val="1400"/>
            </a:lnSpc>
          </a:pPr>
          <a:r>
            <a:rPr lang="ja-JP" altLang="en-US" sz="1100" baseline="0">
              <a:solidFill>
                <a:srgbClr val="FF0000"/>
              </a:solidFill>
            </a:rPr>
            <a:t>人数は直接入力します。</a:t>
          </a:r>
          <a:endParaRPr lang="ja-JP" altLang="en-US" sz="1050">
            <a:solidFill>
              <a:srgbClr val="FF0000"/>
            </a:solidFill>
          </a:endParaRPr>
        </a:p>
      </xdr:txBody>
    </xdr:sp>
    <xdr:clientData/>
  </xdr:twoCellAnchor>
  <xdr:twoCellAnchor>
    <xdr:from>
      <xdr:col>14</xdr:col>
      <xdr:colOff>181012</xdr:colOff>
      <xdr:row>182</xdr:row>
      <xdr:rowOff>275704</xdr:rowOff>
    </xdr:from>
    <xdr:to>
      <xdr:col>21</xdr:col>
      <xdr:colOff>104701</xdr:colOff>
      <xdr:row>184</xdr:row>
      <xdr:rowOff>0</xdr:rowOff>
    </xdr:to>
    <xdr:sp macro="" textlink="" fLocksText="0">
      <xdr:nvSpPr>
        <xdr:cNvPr id="4294" name="正方形/長方形 35">
          <a:extLst>
            <a:ext uri="{FF2B5EF4-FFF2-40B4-BE49-F238E27FC236}">
              <a16:creationId xmlns:a16="http://schemas.microsoft.com/office/drawing/2014/main" id="{00000000-0008-0000-0000-0000C6100000}"/>
            </a:ext>
          </a:extLst>
        </xdr:cNvPr>
        <xdr:cNvSpPr/>
      </xdr:nvSpPr>
      <xdr:spPr>
        <a:xfrm>
          <a:off x="4676775" y="61388625"/>
          <a:ext cx="1790700" cy="295275"/>
        </a:xfrm>
        <a:prstGeom prst="rect">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lIns="91440" tIns="45720" rIns="91440" bIns="45720" anchor="ctr"/>
        <a:lstStyle/>
        <a:p>
          <a:pPr algn="ctr">
            <a:lnSpc>
              <a:spcPts val="1400"/>
            </a:lnSpc>
          </a:pPr>
          <a:r>
            <a:rPr lang="ja-JP" altLang="en-US" sz="1100" baseline="0">
              <a:solidFill>
                <a:srgbClr val="FF0000"/>
              </a:solidFill>
            </a:rPr>
            <a:t>数値は直接入力します。</a:t>
          </a:r>
          <a:endParaRPr lang="ja-JP" altLang="en-US" sz="1050">
            <a:solidFill>
              <a:srgbClr val="FF0000"/>
            </a:solidFill>
          </a:endParaRPr>
        </a:p>
      </xdr:txBody>
    </xdr:sp>
    <xdr:clientData/>
  </xdr:twoCellAnchor>
  <xdr:twoCellAnchor>
    <xdr:from>
      <xdr:col>6</xdr:col>
      <xdr:colOff>9637</xdr:colOff>
      <xdr:row>350</xdr:row>
      <xdr:rowOff>199802</xdr:rowOff>
    </xdr:from>
    <xdr:to>
      <xdr:col>22</xdr:col>
      <xdr:colOff>38026</xdr:colOff>
      <xdr:row>354</xdr:row>
      <xdr:rowOff>228823</xdr:rowOff>
    </xdr:to>
    <xdr:sp macro="" textlink="" fLocksText="0">
      <xdr:nvSpPr>
        <xdr:cNvPr id="4295" name="角丸四角形 34">
          <a:extLst>
            <a:ext uri="{FF2B5EF4-FFF2-40B4-BE49-F238E27FC236}">
              <a16:creationId xmlns:a16="http://schemas.microsoft.com/office/drawing/2014/main" id="{00000000-0008-0000-0000-0000C7100000}"/>
            </a:ext>
          </a:extLst>
        </xdr:cNvPr>
        <xdr:cNvSpPr/>
      </xdr:nvSpPr>
      <xdr:spPr>
        <a:xfrm>
          <a:off x="2371725" y="109318425"/>
          <a:ext cx="4295775" cy="1171575"/>
        </a:xfrm>
        <a:prstGeom prst="roundRect">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lIns="91440" tIns="45720" rIns="91440" bIns="45720" anchor="t"/>
        <a:lstStyle/>
        <a:p>
          <a:pPr algn="l">
            <a:lnSpc>
              <a:spcPts val="1200"/>
            </a:lnSpc>
          </a:pPr>
          <a:r>
            <a:rPr lang="ja-JP" altLang="en-US" sz="1050" baseline="0">
              <a:solidFill>
                <a:srgbClr val="FF0000"/>
              </a:solidFill>
            </a:rPr>
            <a:t>対応方法には避難場所へ移動時に介助等が必要かを記入してください。</a:t>
          </a:r>
          <a:endParaRPr lang="en-US" altLang="ja-JP" sz="1050" baseline="0">
            <a:solidFill>
              <a:srgbClr val="FF0000"/>
            </a:solidFill>
          </a:endParaRPr>
        </a:p>
        <a:p>
          <a:pPr algn="l">
            <a:lnSpc>
              <a:spcPts val="1200"/>
            </a:lnSpc>
          </a:pPr>
          <a:r>
            <a:rPr lang="ja-JP" altLang="en-US" sz="1050" baseline="0">
              <a:solidFill>
                <a:srgbClr val="FF0000"/>
              </a:solidFill>
            </a:rPr>
            <a:t>あらかじめ方法を番号で決めておくと良いです。</a:t>
          </a:r>
          <a:endParaRPr lang="en-US" altLang="ja-JP" sz="1050" baseline="0">
            <a:solidFill>
              <a:srgbClr val="FF0000"/>
            </a:solidFill>
          </a:endParaRPr>
        </a:p>
        <a:p>
          <a:pPr algn="l">
            <a:lnSpc>
              <a:spcPts val="1400"/>
            </a:lnSpc>
          </a:pPr>
          <a:r>
            <a:rPr lang="en-US" altLang="ja-JP" sz="1050" baseline="0">
              <a:solidFill>
                <a:srgbClr val="FF0000"/>
              </a:solidFill>
            </a:rPr>
            <a:t>【</a:t>
          </a:r>
          <a:r>
            <a:rPr lang="ja-JP" altLang="en-US" sz="1050" baseline="0">
              <a:solidFill>
                <a:srgbClr val="FF0000"/>
              </a:solidFill>
            </a:rPr>
            <a:t>例</a:t>
          </a:r>
          <a:r>
            <a:rPr lang="en-US" altLang="ja-JP" sz="1050" baseline="0">
              <a:solidFill>
                <a:srgbClr val="FF0000"/>
              </a:solidFill>
            </a:rPr>
            <a:t>】</a:t>
          </a:r>
        </a:p>
        <a:p>
          <a:pPr algn="l">
            <a:lnSpc>
              <a:spcPts val="1200"/>
            </a:lnSpc>
          </a:pPr>
          <a:r>
            <a:rPr lang="ja-JP" altLang="en-US" sz="1050" baseline="0">
              <a:solidFill>
                <a:srgbClr val="FF0000"/>
              </a:solidFill>
            </a:rPr>
            <a:t>１：単独歩行が可能　２：介助が必要　３：車いすを使用　</a:t>
          </a:r>
          <a:endParaRPr lang="en-US" altLang="ja-JP" sz="1050" baseline="0">
            <a:solidFill>
              <a:srgbClr val="FF0000"/>
            </a:solidFill>
          </a:endParaRPr>
        </a:p>
        <a:p>
          <a:pPr algn="l">
            <a:lnSpc>
              <a:spcPts val="1300"/>
            </a:lnSpc>
          </a:pPr>
          <a:r>
            <a:rPr lang="ja-JP" altLang="en-US" sz="1050" baseline="0">
              <a:solidFill>
                <a:srgbClr val="FF0000"/>
              </a:solidFill>
            </a:rPr>
            <a:t>４：ストレッチャーや担架が必要　５：そのほか</a:t>
          </a:r>
        </a:p>
      </xdr:txBody>
    </xdr:sp>
    <xdr:clientData/>
  </xdr:twoCellAnchor>
  <xdr:twoCellAnchor>
    <xdr:from>
      <xdr:col>1</xdr:col>
      <xdr:colOff>390525</xdr:colOff>
      <xdr:row>361</xdr:row>
      <xdr:rowOff>9525</xdr:rowOff>
    </xdr:from>
    <xdr:to>
      <xdr:col>2</xdr:col>
      <xdr:colOff>9525</xdr:colOff>
      <xdr:row>372</xdr:row>
      <xdr:rowOff>133350</xdr:rowOff>
    </xdr:to>
    <xdr:grpSp>
      <xdr:nvGrpSpPr>
        <xdr:cNvPr id="55165" name="グループ化 10">
          <a:extLst>
            <a:ext uri="{FF2B5EF4-FFF2-40B4-BE49-F238E27FC236}">
              <a16:creationId xmlns:a16="http://schemas.microsoft.com/office/drawing/2014/main" id="{00000000-0008-0000-0000-00007DD70000}"/>
            </a:ext>
          </a:extLst>
        </xdr:cNvPr>
        <xdr:cNvGrpSpPr>
          <a:grpSpLocks/>
        </xdr:cNvGrpSpPr>
      </xdr:nvGrpSpPr>
      <xdr:grpSpPr bwMode="auto">
        <a:xfrm>
          <a:off x="628650" y="102193725"/>
          <a:ext cx="676275" cy="3267075"/>
          <a:chOff x="628650" y="94554675"/>
          <a:chExt cx="676275" cy="3267075"/>
        </a:xfrm>
      </xdr:grpSpPr>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flipH="1">
            <a:off x="628650" y="94554675"/>
            <a:ext cx="9525" cy="3257550"/>
          </a:xfrm>
          <a:prstGeom prst="line">
            <a:avLst/>
          </a:prstGeom>
          <a:ln w="25400"/>
        </xdr:spPr>
        <xdr:style>
          <a:lnRef idx="1">
            <a:schemeClr val="dk1"/>
          </a:lnRef>
          <a:fillRef idx="0">
            <a:schemeClr val="dk1"/>
          </a:fillRef>
          <a:effectRef idx="0">
            <a:schemeClr val="dk1"/>
          </a:effectRef>
          <a:fontRef idx="minor">
            <a:schemeClr val="tx1"/>
          </a:fontRef>
        </xdr:style>
      </xdr:cxnSp>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flipV="1">
            <a:off x="628650" y="97812225"/>
            <a:ext cx="676275" cy="9525"/>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flipV="1">
            <a:off x="628650" y="95716725"/>
            <a:ext cx="676275" cy="190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409901</xdr:colOff>
      <xdr:row>319</xdr:row>
      <xdr:rowOff>10046</xdr:rowOff>
    </xdr:from>
    <xdr:to>
      <xdr:col>1</xdr:col>
      <xdr:colOff>419193</xdr:colOff>
      <xdr:row>320</xdr:row>
      <xdr:rowOff>18976</xdr:rowOff>
    </xdr:to>
    <xdr:cxnSp macro="">
      <xdr:nvCxnSpPr>
        <xdr:cNvPr id="4297" name="直線矢印コネクタ 12">
          <a:extLst>
            <a:ext uri="{FF2B5EF4-FFF2-40B4-BE49-F238E27FC236}">
              <a16:creationId xmlns:a16="http://schemas.microsoft.com/office/drawing/2014/main" id="{00000000-0008-0000-0000-0000C9100000}"/>
            </a:ext>
          </a:extLst>
        </xdr:cNvPr>
        <xdr:cNvCxnSpPr/>
      </xdr:nvCxnSpPr>
      <xdr:spPr>
        <a:xfrm>
          <a:off x="647700" y="100269675"/>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19013</xdr:colOff>
      <xdr:row>319</xdr:row>
      <xdr:rowOff>18976</xdr:rowOff>
    </xdr:from>
    <xdr:to>
      <xdr:col>8</xdr:col>
      <xdr:colOff>28649</xdr:colOff>
      <xdr:row>320</xdr:row>
      <xdr:rowOff>29021</xdr:rowOff>
    </xdr:to>
    <xdr:cxnSp macro="">
      <xdr:nvCxnSpPr>
        <xdr:cNvPr id="4298" name="直線矢印コネクタ 46">
          <a:extLst>
            <a:ext uri="{FF2B5EF4-FFF2-40B4-BE49-F238E27FC236}">
              <a16:creationId xmlns:a16="http://schemas.microsoft.com/office/drawing/2014/main" id="{00000000-0008-0000-0000-0000CA100000}"/>
            </a:ext>
          </a:extLst>
        </xdr:cNvPr>
        <xdr:cNvCxnSpPr/>
      </xdr:nvCxnSpPr>
      <xdr:spPr>
        <a:xfrm>
          <a:off x="2914650" y="100279200"/>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181012</xdr:colOff>
      <xdr:row>319</xdr:row>
      <xdr:rowOff>10046</xdr:rowOff>
    </xdr:from>
    <xdr:to>
      <xdr:col>18</xdr:col>
      <xdr:colOff>190388</xdr:colOff>
      <xdr:row>320</xdr:row>
      <xdr:rowOff>18976</xdr:rowOff>
    </xdr:to>
    <xdr:cxnSp macro="">
      <xdr:nvCxnSpPr>
        <xdr:cNvPr id="4299" name="直線矢印コネクタ 47">
          <a:extLst>
            <a:ext uri="{FF2B5EF4-FFF2-40B4-BE49-F238E27FC236}">
              <a16:creationId xmlns:a16="http://schemas.microsoft.com/office/drawing/2014/main" id="{00000000-0008-0000-0000-0000CB100000}"/>
            </a:ext>
          </a:extLst>
        </xdr:cNvPr>
        <xdr:cNvCxnSpPr/>
      </xdr:nvCxnSpPr>
      <xdr:spPr>
        <a:xfrm>
          <a:off x="5743575" y="100269675"/>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19013</xdr:colOff>
      <xdr:row>312</xdr:row>
      <xdr:rowOff>18976</xdr:rowOff>
    </xdr:from>
    <xdr:to>
      <xdr:col>8</xdr:col>
      <xdr:colOff>28649</xdr:colOff>
      <xdr:row>313</xdr:row>
      <xdr:rowOff>29021</xdr:rowOff>
    </xdr:to>
    <xdr:cxnSp macro="">
      <xdr:nvCxnSpPr>
        <xdr:cNvPr id="4300" name="直線矢印コネクタ 49">
          <a:extLst>
            <a:ext uri="{FF2B5EF4-FFF2-40B4-BE49-F238E27FC236}">
              <a16:creationId xmlns:a16="http://schemas.microsoft.com/office/drawing/2014/main" id="{00000000-0008-0000-0000-0000CC100000}"/>
            </a:ext>
          </a:extLst>
        </xdr:cNvPr>
        <xdr:cNvCxnSpPr/>
      </xdr:nvCxnSpPr>
      <xdr:spPr>
        <a:xfrm>
          <a:off x="2914650" y="98278950"/>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371475</xdr:colOff>
      <xdr:row>315</xdr:row>
      <xdr:rowOff>19050</xdr:rowOff>
    </xdr:from>
    <xdr:to>
      <xdr:col>18</xdr:col>
      <xdr:colOff>171450</xdr:colOff>
      <xdr:row>317</xdr:row>
      <xdr:rowOff>28575</xdr:rowOff>
    </xdr:to>
    <xdr:grpSp>
      <xdr:nvGrpSpPr>
        <xdr:cNvPr id="55170" name="グループ化 18">
          <a:extLst>
            <a:ext uri="{FF2B5EF4-FFF2-40B4-BE49-F238E27FC236}">
              <a16:creationId xmlns:a16="http://schemas.microsoft.com/office/drawing/2014/main" id="{00000000-0008-0000-0000-000082D70000}"/>
            </a:ext>
          </a:extLst>
        </xdr:cNvPr>
        <xdr:cNvGrpSpPr>
          <a:grpSpLocks/>
        </xdr:cNvGrpSpPr>
      </xdr:nvGrpSpPr>
      <xdr:grpSpPr bwMode="auto">
        <a:xfrm>
          <a:off x="609600" y="89058750"/>
          <a:ext cx="5124450" cy="581025"/>
          <a:chOff x="609600" y="87420450"/>
          <a:chExt cx="5124450" cy="581025"/>
        </a:xfrm>
      </xdr:grpSpPr>
      <xdr:cxnSp macro="">
        <xdr:nvCxnSpPr>
          <xdr:cNvPr id="49" name="直線矢印コネクタ 48">
            <a:extLst>
              <a:ext uri="{FF2B5EF4-FFF2-40B4-BE49-F238E27FC236}">
                <a16:creationId xmlns:a16="http://schemas.microsoft.com/office/drawing/2014/main" id="{00000000-0008-0000-0000-000031000000}"/>
              </a:ext>
            </a:extLst>
          </xdr:cNvPr>
          <xdr:cNvCxnSpPr/>
        </xdr:nvCxnSpPr>
        <xdr:spPr>
          <a:xfrm flipH="1">
            <a:off x="2905125" y="87420450"/>
            <a:ext cx="9525" cy="571500"/>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2" name="直線矢印コネクタ 51">
            <a:extLst>
              <a:ext uri="{FF2B5EF4-FFF2-40B4-BE49-F238E27FC236}">
                <a16:creationId xmlns:a16="http://schemas.microsoft.com/office/drawing/2014/main" id="{00000000-0008-0000-0000-000034000000}"/>
              </a:ext>
            </a:extLst>
          </xdr:cNvPr>
          <xdr:cNvCxnSpPr/>
        </xdr:nvCxnSpPr>
        <xdr:spPr>
          <a:xfrm>
            <a:off x="609600" y="87706200"/>
            <a:ext cx="9525" cy="295275"/>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3" name="直線矢印コネクタ 52">
            <a:extLst>
              <a:ext uri="{FF2B5EF4-FFF2-40B4-BE49-F238E27FC236}">
                <a16:creationId xmlns:a16="http://schemas.microsoft.com/office/drawing/2014/main" id="{00000000-0008-0000-0000-000035000000}"/>
              </a:ext>
            </a:extLst>
          </xdr:cNvPr>
          <xdr:cNvCxnSpPr/>
        </xdr:nvCxnSpPr>
        <xdr:spPr>
          <a:xfrm>
            <a:off x="5724525" y="87677625"/>
            <a:ext cx="9525" cy="295275"/>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619125" y="87706200"/>
            <a:ext cx="5114925" cy="9525"/>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xdr:col>
      <xdr:colOff>76312</xdr:colOff>
      <xdr:row>245</xdr:row>
      <xdr:rowOff>0</xdr:rowOff>
    </xdr:from>
    <xdr:to>
      <xdr:col>16</xdr:col>
      <xdr:colOff>38026</xdr:colOff>
      <xdr:row>246</xdr:row>
      <xdr:rowOff>56927</xdr:rowOff>
    </xdr:to>
    <xdr:sp macro="" textlink="" fLocksText="0">
      <xdr:nvSpPr>
        <xdr:cNvPr id="4302" name="四角形吹き出し 33">
          <a:extLst>
            <a:ext uri="{FF2B5EF4-FFF2-40B4-BE49-F238E27FC236}">
              <a16:creationId xmlns:a16="http://schemas.microsoft.com/office/drawing/2014/main" id="{00000000-0008-0000-0000-0000CE100000}"/>
            </a:ext>
          </a:extLst>
        </xdr:cNvPr>
        <xdr:cNvSpPr/>
      </xdr:nvSpPr>
      <xdr:spPr>
        <a:xfrm>
          <a:off x="2438400" y="79114650"/>
          <a:ext cx="2628900" cy="342900"/>
        </a:xfrm>
        <a:prstGeom prst="wedgeRectCallout">
          <a:avLst>
            <a:gd name="adj1" fmla="val -82581"/>
            <a:gd name="adj2" fmla="val -205085"/>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r>
            <a:rPr lang="ja-JP" altLang="en-US" sz="1100" baseline="0">
              <a:solidFill>
                <a:srgbClr val="FF0000"/>
              </a:solidFill>
            </a:rPr>
            <a:t>実施する予定の月を入力してください。</a:t>
          </a:r>
        </a:p>
      </xdr:txBody>
    </xdr:sp>
    <xdr:clientData/>
  </xdr:twoCellAnchor>
  <xdr:twoCellAnchor>
    <xdr:from>
      <xdr:col>12</xdr:col>
      <xdr:colOff>257063</xdr:colOff>
      <xdr:row>67</xdr:row>
      <xdr:rowOff>247799</xdr:rowOff>
    </xdr:from>
    <xdr:to>
      <xdr:col>23</xdr:col>
      <xdr:colOff>114337</xdr:colOff>
      <xdr:row>69</xdr:row>
      <xdr:rowOff>256729</xdr:rowOff>
    </xdr:to>
    <xdr:sp macro="" textlink="" fLocksText="0">
      <xdr:nvSpPr>
        <xdr:cNvPr id="4303" name="四角形吹き出し 22">
          <a:extLst>
            <a:ext uri="{FF2B5EF4-FFF2-40B4-BE49-F238E27FC236}">
              <a16:creationId xmlns:a16="http://schemas.microsoft.com/office/drawing/2014/main" id="{00000000-0008-0000-0000-0000CF100000}"/>
            </a:ext>
          </a:extLst>
        </xdr:cNvPr>
        <xdr:cNvSpPr/>
      </xdr:nvSpPr>
      <xdr:spPr>
        <a:xfrm>
          <a:off x="4219575" y="19164300"/>
          <a:ext cx="2790825" cy="581025"/>
        </a:xfrm>
        <a:prstGeom prst="wedgeRectCallout">
          <a:avLst>
            <a:gd name="adj1" fmla="val -73029"/>
            <a:gd name="adj2" fmla="val -20290"/>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lnSpc>
              <a:spcPts val="900"/>
            </a:lnSpc>
          </a:pPr>
          <a:r>
            <a:rPr lang="ja-JP" altLang="en-US" sz="1000" baseline="0">
              <a:solidFill>
                <a:srgbClr val="FF0000"/>
              </a:solidFill>
            </a:rPr>
            <a:t>施設情報（６）市が指定する近隣の避難所で入力した内容が自動的に反映されます。</a:t>
          </a:r>
        </a:p>
      </xdr:txBody>
    </xdr:sp>
    <xdr:clientData/>
  </xdr:twoCellAnchor>
  <xdr:twoCellAnchor>
    <xdr:from>
      <xdr:col>1</xdr:col>
      <xdr:colOff>409901</xdr:colOff>
      <xdr:row>322</xdr:row>
      <xdr:rowOff>10046</xdr:rowOff>
    </xdr:from>
    <xdr:to>
      <xdr:col>1</xdr:col>
      <xdr:colOff>419193</xdr:colOff>
      <xdr:row>323</xdr:row>
      <xdr:rowOff>18976</xdr:rowOff>
    </xdr:to>
    <xdr:cxnSp macro="">
      <xdr:nvCxnSpPr>
        <xdr:cNvPr id="4304" name="直線矢印コネクタ 12">
          <a:extLst>
            <a:ext uri="{FF2B5EF4-FFF2-40B4-BE49-F238E27FC236}">
              <a16:creationId xmlns:a16="http://schemas.microsoft.com/office/drawing/2014/main" id="{00000000-0008-0000-0000-0000D0100000}"/>
            </a:ext>
          </a:extLst>
        </xdr:cNvPr>
        <xdr:cNvCxnSpPr/>
      </xdr:nvCxnSpPr>
      <xdr:spPr>
        <a:xfrm>
          <a:off x="647700" y="101126925"/>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19013</xdr:colOff>
      <xdr:row>322</xdr:row>
      <xdr:rowOff>18976</xdr:rowOff>
    </xdr:from>
    <xdr:to>
      <xdr:col>8</xdr:col>
      <xdr:colOff>28649</xdr:colOff>
      <xdr:row>323</xdr:row>
      <xdr:rowOff>29021</xdr:rowOff>
    </xdr:to>
    <xdr:cxnSp macro="">
      <xdr:nvCxnSpPr>
        <xdr:cNvPr id="4305" name="直線矢印コネクタ 46">
          <a:extLst>
            <a:ext uri="{FF2B5EF4-FFF2-40B4-BE49-F238E27FC236}">
              <a16:creationId xmlns:a16="http://schemas.microsoft.com/office/drawing/2014/main" id="{00000000-0008-0000-0000-0000D1100000}"/>
            </a:ext>
          </a:extLst>
        </xdr:cNvPr>
        <xdr:cNvCxnSpPr/>
      </xdr:nvCxnSpPr>
      <xdr:spPr>
        <a:xfrm>
          <a:off x="2914650" y="101136450"/>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181012</xdr:colOff>
      <xdr:row>322</xdr:row>
      <xdr:rowOff>10046</xdr:rowOff>
    </xdr:from>
    <xdr:to>
      <xdr:col>18</xdr:col>
      <xdr:colOff>190388</xdr:colOff>
      <xdr:row>323</xdr:row>
      <xdr:rowOff>18976</xdr:rowOff>
    </xdr:to>
    <xdr:cxnSp macro="">
      <xdr:nvCxnSpPr>
        <xdr:cNvPr id="4306" name="直線矢印コネクタ 47">
          <a:extLst>
            <a:ext uri="{FF2B5EF4-FFF2-40B4-BE49-F238E27FC236}">
              <a16:creationId xmlns:a16="http://schemas.microsoft.com/office/drawing/2014/main" id="{00000000-0008-0000-0000-0000D2100000}"/>
            </a:ext>
          </a:extLst>
        </xdr:cNvPr>
        <xdr:cNvCxnSpPr/>
      </xdr:nvCxnSpPr>
      <xdr:spPr>
        <a:xfrm>
          <a:off x="5743575" y="101126925"/>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409901</xdr:colOff>
      <xdr:row>325</xdr:row>
      <xdr:rowOff>10046</xdr:rowOff>
    </xdr:from>
    <xdr:to>
      <xdr:col>1</xdr:col>
      <xdr:colOff>419193</xdr:colOff>
      <xdr:row>326</xdr:row>
      <xdr:rowOff>18976</xdr:rowOff>
    </xdr:to>
    <xdr:cxnSp macro="">
      <xdr:nvCxnSpPr>
        <xdr:cNvPr id="4307" name="直線矢印コネクタ 12">
          <a:extLst>
            <a:ext uri="{FF2B5EF4-FFF2-40B4-BE49-F238E27FC236}">
              <a16:creationId xmlns:a16="http://schemas.microsoft.com/office/drawing/2014/main" id="{00000000-0008-0000-0000-0000D3100000}"/>
            </a:ext>
          </a:extLst>
        </xdr:cNvPr>
        <xdr:cNvCxnSpPr/>
      </xdr:nvCxnSpPr>
      <xdr:spPr>
        <a:xfrm>
          <a:off x="647700" y="101984175"/>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19013</xdr:colOff>
      <xdr:row>325</xdr:row>
      <xdr:rowOff>18976</xdr:rowOff>
    </xdr:from>
    <xdr:to>
      <xdr:col>8</xdr:col>
      <xdr:colOff>28649</xdr:colOff>
      <xdr:row>326</xdr:row>
      <xdr:rowOff>29021</xdr:rowOff>
    </xdr:to>
    <xdr:cxnSp macro="">
      <xdr:nvCxnSpPr>
        <xdr:cNvPr id="4308" name="直線矢印コネクタ 46">
          <a:extLst>
            <a:ext uri="{FF2B5EF4-FFF2-40B4-BE49-F238E27FC236}">
              <a16:creationId xmlns:a16="http://schemas.microsoft.com/office/drawing/2014/main" id="{00000000-0008-0000-0000-0000D4100000}"/>
            </a:ext>
          </a:extLst>
        </xdr:cNvPr>
        <xdr:cNvCxnSpPr/>
      </xdr:nvCxnSpPr>
      <xdr:spPr>
        <a:xfrm>
          <a:off x="2914650" y="101993700"/>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181012</xdr:colOff>
      <xdr:row>325</xdr:row>
      <xdr:rowOff>10046</xdr:rowOff>
    </xdr:from>
    <xdr:to>
      <xdr:col>18</xdr:col>
      <xdr:colOff>190388</xdr:colOff>
      <xdr:row>326</xdr:row>
      <xdr:rowOff>18976</xdr:rowOff>
    </xdr:to>
    <xdr:cxnSp macro="">
      <xdr:nvCxnSpPr>
        <xdr:cNvPr id="4309" name="直線矢印コネクタ 47">
          <a:extLst>
            <a:ext uri="{FF2B5EF4-FFF2-40B4-BE49-F238E27FC236}">
              <a16:creationId xmlns:a16="http://schemas.microsoft.com/office/drawing/2014/main" id="{00000000-0008-0000-0000-0000D5100000}"/>
            </a:ext>
          </a:extLst>
        </xdr:cNvPr>
        <xdr:cNvCxnSpPr/>
      </xdr:nvCxnSpPr>
      <xdr:spPr>
        <a:xfrm>
          <a:off x="5743575" y="101984175"/>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409901</xdr:colOff>
      <xdr:row>328</xdr:row>
      <xdr:rowOff>10046</xdr:rowOff>
    </xdr:from>
    <xdr:to>
      <xdr:col>1</xdr:col>
      <xdr:colOff>419193</xdr:colOff>
      <xdr:row>329</xdr:row>
      <xdr:rowOff>18976</xdr:rowOff>
    </xdr:to>
    <xdr:cxnSp macro="">
      <xdr:nvCxnSpPr>
        <xdr:cNvPr id="4310" name="直線矢印コネクタ 12">
          <a:extLst>
            <a:ext uri="{FF2B5EF4-FFF2-40B4-BE49-F238E27FC236}">
              <a16:creationId xmlns:a16="http://schemas.microsoft.com/office/drawing/2014/main" id="{00000000-0008-0000-0000-0000D6100000}"/>
            </a:ext>
          </a:extLst>
        </xdr:cNvPr>
        <xdr:cNvCxnSpPr/>
      </xdr:nvCxnSpPr>
      <xdr:spPr>
        <a:xfrm>
          <a:off x="647700" y="102841425"/>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19013</xdr:colOff>
      <xdr:row>328</xdr:row>
      <xdr:rowOff>18976</xdr:rowOff>
    </xdr:from>
    <xdr:to>
      <xdr:col>8</xdr:col>
      <xdr:colOff>28649</xdr:colOff>
      <xdr:row>329</xdr:row>
      <xdr:rowOff>29021</xdr:rowOff>
    </xdr:to>
    <xdr:cxnSp macro="">
      <xdr:nvCxnSpPr>
        <xdr:cNvPr id="4311" name="直線矢印コネクタ 46">
          <a:extLst>
            <a:ext uri="{FF2B5EF4-FFF2-40B4-BE49-F238E27FC236}">
              <a16:creationId xmlns:a16="http://schemas.microsoft.com/office/drawing/2014/main" id="{00000000-0008-0000-0000-0000D7100000}"/>
            </a:ext>
          </a:extLst>
        </xdr:cNvPr>
        <xdr:cNvCxnSpPr/>
      </xdr:nvCxnSpPr>
      <xdr:spPr>
        <a:xfrm>
          <a:off x="2914650" y="102850950"/>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181012</xdr:colOff>
      <xdr:row>328</xdr:row>
      <xdr:rowOff>10046</xdr:rowOff>
    </xdr:from>
    <xdr:to>
      <xdr:col>18</xdr:col>
      <xdr:colOff>190388</xdr:colOff>
      <xdr:row>329</xdr:row>
      <xdr:rowOff>18976</xdr:rowOff>
    </xdr:to>
    <xdr:cxnSp macro="">
      <xdr:nvCxnSpPr>
        <xdr:cNvPr id="4312" name="直線矢印コネクタ 47">
          <a:extLst>
            <a:ext uri="{FF2B5EF4-FFF2-40B4-BE49-F238E27FC236}">
              <a16:creationId xmlns:a16="http://schemas.microsoft.com/office/drawing/2014/main" id="{00000000-0008-0000-0000-0000D8100000}"/>
            </a:ext>
          </a:extLst>
        </xdr:cNvPr>
        <xdr:cNvCxnSpPr/>
      </xdr:nvCxnSpPr>
      <xdr:spPr>
        <a:xfrm>
          <a:off x="5743575" y="102841425"/>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400050</xdr:colOff>
      <xdr:row>331</xdr:row>
      <xdr:rowOff>0</xdr:rowOff>
    </xdr:from>
    <xdr:to>
      <xdr:col>22</xdr:col>
      <xdr:colOff>142875</xdr:colOff>
      <xdr:row>331</xdr:row>
      <xdr:rowOff>266700</xdr:rowOff>
    </xdr:to>
    <xdr:grpSp>
      <xdr:nvGrpSpPr>
        <xdr:cNvPr id="55182" name="グループ化 21">
          <a:extLst>
            <a:ext uri="{FF2B5EF4-FFF2-40B4-BE49-F238E27FC236}">
              <a16:creationId xmlns:a16="http://schemas.microsoft.com/office/drawing/2014/main" id="{00000000-0008-0000-0000-00008ED70000}"/>
            </a:ext>
          </a:extLst>
        </xdr:cNvPr>
        <xdr:cNvGrpSpPr>
          <a:grpSpLocks/>
        </xdr:cNvGrpSpPr>
      </xdr:nvGrpSpPr>
      <xdr:grpSpPr bwMode="auto">
        <a:xfrm>
          <a:off x="638175" y="93611700"/>
          <a:ext cx="6134100" cy="266700"/>
          <a:chOff x="638175" y="96545400"/>
          <a:chExt cx="6134100" cy="266700"/>
        </a:xfrm>
      </xdr:grpSpPr>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638175" y="96802575"/>
            <a:ext cx="6134100" cy="0"/>
          </a:xfrm>
          <a:prstGeom prst="line">
            <a:avLst/>
          </a:prstGeom>
          <a:ln w="15875"/>
        </xdr:spPr>
        <xdr:style>
          <a:lnRef idx="1">
            <a:schemeClr val="dk1"/>
          </a:lnRef>
          <a:fillRef idx="0">
            <a:schemeClr val="dk1"/>
          </a:fillRef>
          <a:effectRef idx="0">
            <a:schemeClr val="dk1"/>
          </a:effectRef>
          <a:fontRef idx="minor">
            <a:schemeClr val="tx1"/>
          </a:fontRef>
        </xdr:style>
      </xdr:cxnSp>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647700" y="96545400"/>
            <a:ext cx="0" cy="257175"/>
          </a:xfrm>
          <a:prstGeom prst="line">
            <a:avLst/>
          </a:prstGeom>
          <a:ln w="15875"/>
        </xdr:spPr>
        <xdr:style>
          <a:lnRef idx="1">
            <a:schemeClr val="dk1"/>
          </a:lnRef>
          <a:fillRef idx="0">
            <a:schemeClr val="dk1"/>
          </a:fillRef>
          <a:effectRef idx="0">
            <a:schemeClr val="dk1"/>
          </a:effectRef>
          <a:fontRef idx="minor">
            <a:schemeClr val="tx1"/>
          </a:fontRef>
        </xdr:style>
      </xdr:cxnSp>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2924175" y="96554925"/>
            <a:ext cx="0" cy="247650"/>
          </a:xfrm>
          <a:prstGeom prst="line">
            <a:avLst/>
          </a:prstGeom>
          <a:ln w="15875"/>
        </xdr:spPr>
        <xdr:style>
          <a:lnRef idx="1">
            <a:schemeClr val="dk1"/>
          </a:lnRef>
          <a:fillRef idx="0">
            <a:schemeClr val="dk1"/>
          </a:fillRef>
          <a:effectRef idx="0">
            <a:schemeClr val="dk1"/>
          </a:effectRef>
          <a:fontRef idx="minor">
            <a:schemeClr val="tx1"/>
          </a:fontRef>
        </xdr:style>
      </xdr:cxnSp>
      <xdr:cxnSp macro="">
        <xdr:nvCxnSpPr>
          <xdr:cNvPr id="12" name="直線コネクタ 11">
            <a:extLst>
              <a:ext uri="{FF2B5EF4-FFF2-40B4-BE49-F238E27FC236}">
                <a16:creationId xmlns:a16="http://schemas.microsoft.com/office/drawing/2014/main" id="{00000000-0008-0000-0000-00000C000000}"/>
              </a:ext>
            </a:extLst>
          </xdr:cNvPr>
          <xdr:cNvCxnSpPr/>
        </xdr:nvCxnSpPr>
        <xdr:spPr>
          <a:xfrm flipH="1">
            <a:off x="5695950" y="96545400"/>
            <a:ext cx="9525" cy="26670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22</xdr:col>
      <xdr:colOff>76312</xdr:colOff>
      <xdr:row>314</xdr:row>
      <xdr:rowOff>37951</xdr:rowOff>
    </xdr:from>
    <xdr:to>
      <xdr:col>22</xdr:col>
      <xdr:colOff>123713</xdr:colOff>
      <xdr:row>331</xdr:row>
      <xdr:rowOff>256729</xdr:rowOff>
    </xdr:to>
    <xdr:cxnSp macro="">
      <xdr:nvCxnSpPr>
        <xdr:cNvPr id="4314" name="直線コネクタ 13">
          <a:extLst>
            <a:ext uri="{FF2B5EF4-FFF2-40B4-BE49-F238E27FC236}">
              <a16:creationId xmlns:a16="http://schemas.microsoft.com/office/drawing/2014/main" id="{00000000-0008-0000-0000-0000DA100000}"/>
            </a:ext>
          </a:extLst>
        </xdr:cNvPr>
        <xdr:cNvCxnSpPr/>
      </xdr:nvCxnSpPr>
      <xdr:spPr>
        <a:xfrm flipH="1" flipV="1">
          <a:off x="6705600" y="98869500"/>
          <a:ext cx="47625" cy="5076825"/>
        </a:xfrm>
        <a:prstGeom prst="line">
          <a:avLst/>
        </a:prstGeom>
        <a:noFill/>
        <a:ln w="15875">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cxnSp>
    <xdr:clientData/>
  </xdr:twoCellAnchor>
  <xdr:twoCellAnchor>
    <xdr:from>
      <xdr:col>10</xdr:col>
      <xdr:colOff>257063</xdr:colOff>
      <xdr:row>314</xdr:row>
      <xdr:rowOff>47997</xdr:rowOff>
    </xdr:from>
    <xdr:to>
      <xdr:col>22</xdr:col>
      <xdr:colOff>76312</xdr:colOff>
      <xdr:row>314</xdr:row>
      <xdr:rowOff>56927</xdr:rowOff>
    </xdr:to>
    <xdr:cxnSp macro="">
      <xdr:nvCxnSpPr>
        <xdr:cNvPr id="4315" name="直線矢印コネクタ 19">
          <a:extLst>
            <a:ext uri="{FF2B5EF4-FFF2-40B4-BE49-F238E27FC236}">
              <a16:creationId xmlns:a16="http://schemas.microsoft.com/office/drawing/2014/main" id="{00000000-0008-0000-0000-0000DB100000}"/>
            </a:ext>
          </a:extLst>
        </xdr:cNvPr>
        <xdr:cNvCxnSpPr/>
      </xdr:nvCxnSpPr>
      <xdr:spPr>
        <a:xfrm flipH="1">
          <a:off x="3686175" y="98879025"/>
          <a:ext cx="3019425" cy="9525"/>
        </a:xfrm>
        <a:prstGeom prst="straightConnector1">
          <a:avLst/>
        </a:prstGeom>
        <a:noFill/>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76200</xdr:colOff>
      <xdr:row>72</xdr:row>
      <xdr:rowOff>19050</xdr:rowOff>
    </xdr:from>
    <xdr:to>
      <xdr:col>8</xdr:col>
      <xdr:colOff>142875</xdr:colOff>
      <xdr:row>75</xdr:row>
      <xdr:rowOff>219075</xdr:rowOff>
    </xdr:to>
    <xdr:pic>
      <xdr:nvPicPr>
        <xdr:cNvPr id="55186" name="図 3">
          <a:extLst>
            <a:ext uri="{FF2B5EF4-FFF2-40B4-BE49-F238E27FC236}">
              <a16:creationId xmlns:a16="http://schemas.microsoft.com/office/drawing/2014/main" id="{00000000-0008-0000-0000-000092D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25" y="23298150"/>
          <a:ext cx="27241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257063</xdr:colOff>
      <xdr:row>67</xdr:row>
      <xdr:rowOff>247799</xdr:rowOff>
    </xdr:from>
    <xdr:to>
      <xdr:col>23</xdr:col>
      <xdr:colOff>114337</xdr:colOff>
      <xdr:row>69</xdr:row>
      <xdr:rowOff>256729</xdr:rowOff>
    </xdr:to>
    <xdr:sp macro="" textlink="" fLocksText="0">
      <xdr:nvSpPr>
        <xdr:cNvPr id="4318" name="四角形吹き出し 22">
          <a:extLst>
            <a:ext uri="{FF2B5EF4-FFF2-40B4-BE49-F238E27FC236}">
              <a16:creationId xmlns:a16="http://schemas.microsoft.com/office/drawing/2014/main" id="{00000000-0008-0000-0000-0000DE100000}"/>
            </a:ext>
          </a:extLst>
        </xdr:cNvPr>
        <xdr:cNvSpPr/>
      </xdr:nvSpPr>
      <xdr:spPr>
        <a:xfrm>
          <a:off x="4219575" y="19164300"/>
          <a:ext cx="2790825" cy="581025"/>
        </a:xfrm>
        <a:prstGeom prst="wedgeRectCallout">
          <a:avLst>
            <a:gd name="adj1" fmla="val -73029"/>
            <a:gd name="adj2" fmla="val -20290"/>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lnSpc>
              <a:spcPts val="900"/>
            </a:lnSpc>
          </a:pPr>
          <a:r>
            <a:rPr lang="ja-JP" altLang="en-US" sz="1000" baseline="0">
              <a:solidFill>
                <a:srgbClr val="FF0000"/>
              </a:solidFill>
            </a:rPr>
            <a:t>施設情報（６）市が指定する近隣の避難所で入力した内容が自動的に反映されます。</a:t>
          </a:r>
        </a:p>
      </xdr:txBody>
    </xdr:sp>
    <xdr:clientData/>
  </xdr:twoCellAnchor>
  <xdr:twoCellAnchor>
    <xdr:from>
      <xdr:col>11</xdr:col>
      <xdr:colOff>14045</xdr:colOff>
      <xdr:row>72</xdr:row>
      <xdr:rowOff>179666</xdr:rowOff>
    </xdr:from>
    <xdr:to>
      <xdr:col>21</xdr:col>
      <xdr:colOff>176045</xdr:colOff>
      <xdr:row>75</xdr:row>
      <xdr:rowOff>207571</xdr:rowOff>
    </xdr:to>
    <xdr:sp macro="" textlink="" fLocksText="0">
      <xdr:nvSpPr>
        <xdr:cNvPr id="4319" name="四角形吹き出し 22">
          <a:extLst>
            <a:ext uri="{FF2B5EF4-FFF2-40B4-BE49-F238E27FC236}">
              <a16:creationId xmlns:a16="http://schemas.microsoft.com/office/drawing/2014/main" id="{00000000-0008-0000-0000-0000DF100000}"/>
            </a:ext>
          </a:extLst>
        </xdr:cNvPr>
        <xdr:cNvSpPr/>
      </xdr:nvSpPr>
      <xdr:spPr>
        <a:xfrm>
          <a:off x="3723192" y="23790460"/>
          <a:ext cx="2851412" cy="901964"/>
        </a:xfrm>
        <a:prstGeom prst="wedgeRectCallout">
          <a:avLst>
            <a:gd name="adj1" fmla="val -73029"/>
            <a:gd name="adj2" fmla="val -20290"/>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lnSpc>
              <a:spcPts val="1000"/>
            </a:lnSpc>
          </a:pPr>
          <a:r>
            <a:rPr lang="ja-JP" altLang="en-US" sz="1000" baseline="0">
              <a:solidFill>
                <a:srgbClr val="FF0000"/>
              </a:solidFill>
            </a:rPr>
            <a:t>グーグルマップを利用して施設と記載の近隣の避難所をルート検索してください。</a:t>
          </a:r>
          <a:endParaRPr lang="en-US" altLang="ja-JP" sz="1000" baseline="0">
            <a:solidFill>
              <a:srgbClr val="FF0000"/>
            </a:solidFill>
          </a:endParaRPr>
        </a:p>
        <a:p>
          <a:pPr algn="l">
            <a:lnSpc>
              <a:spcPts val="1000"/>
            </a:lnSpc>
          </a:pPr>
          <a:r>
            <a:rPr lang="ja-JP" altLang="en-US" sz="1000" baseline="0">
              <a:solidFill>
                <a:srgbClr val="FF0000"/>
              </a:solidFill>
            </a:rPr>
            <a:t>また、原則「徒歩」経路としてください。</a:t>
          </a:r>
        </a:p>
      </xdr:txBody>
    </xdr:sp>
    <xdr:clientData/>
  </xdr:twoCellAnchor>
  <xdr:twoCellAnchor>
    <xdr:from>
      <xdr:col>2</xdr:col>
      <xdr:colOff>185457</xdr:colOff>
      <xdr:row>72</xdr:row>
      <xdr:rowOff>22412</xdr:rowOff>
    </xdr:from>
    <xdr:to>
      <xdr:col>4</xdr:col>
      <xdr:colOff>23532</xdr:colOff>
      <xdr:row>73</xdr:row>
      <xdr:rowOff>184337</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1474133" y="23633206"/>
          <a:ext cx="375958" cy="453278"/>
        </a:xfrm>
        <a:prstGeom prst="ellipse">
          <a:avLst/>
        </a:prstGeom>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4</xdr:col>
      <xdr:colOff>28575</xdr:colOff>
      <xdr:row>29</xdr:row>
      <xdr:rowOff>28575</xdr:rowOff>
    </xdr:from>
    <xdr:to>
      <xdr:col>22</xdr:col>
      <xdr:colOff>76200</xdr:colOff>
      <xdr:row>30</xdr:row>
      <xdr:rowOff>276225</xdr:rowOff>
    </xdr:to>
    <xdr:sp macro="" textlink="" fLocksText="0">
      <xdr:nvSpPr>
        <xdr:cNvPr id="91" name="四角形吹き出し 43">
          <a:extLst>
            <a:ext uri="{FF2B5EF4-FFF2-40B4-BE49-F238E27FC236}">
              <a16:creationId xmlns:a16="http://schemas.microsoft.com/office/drawing/2014/main" id="{00000000-0008-0000-0000-00005B000000}"/>
            </a:ext>
          </a:extLst>
        </xdr:cNvPr>
        <xdr:cNvSpPr/>
      </xdr:nvSpPr>
      <xdr:spPr>
        <a:xfrm>
          <a:off x="1857375" y="8181975"/>
          <a:ext cx="4848225" cy="533400"/>
        </a:xfrm>
        <a:prstGeom prst="wedgeRectCallout">
          <a:avLst>
            <a:gd name="adj1" fmla="val -43902"/>
            <a:gd name="adj2" fmla="val -82221"/>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r>
            <a:rPr lang="ja-JP" altLang="en-US" sz="1100" baseline="0">
              <a:solidFill>
                <a:srgbClr val="FF0000"/>
              </a:solidFill>
            </a:rPr>
            <a:t>同一住所に同一事業者が運営する複数施設がある場合は施設名称を併記しても構いません。</a:t>
          </a:r>
        </a:p>
      </xdr:txBody>
    </xdr:sp>
    <xdr:clientData/>
  </xdr:twoCellAnchor>
  <xdr:twoCellAnchor editAs="oneCell">
    <xdr:from>
      <xdr:col>1</xdr:col>
      <xdr:colOff>66675</xdr:colOff>
      <xdr:row>77</xdr:row>
      <xdr:rowOff>133349</xdr:rowOff>
    </xdr:from>
    <xdr:to>
      <xdr:col>22</xdr:col>
      <xdr:colOff>141962</xdr:colOff>
      <xdr:row>89</xdr:row>
      <xdr:rowOff>76200</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208" t="9625" r="28504" b="40894"/>
        <a:stretch/>
      </xdr:blipFill>
      <xdr:spPr>
        <a:xfrm>
          <a:off x="304800" y="25155524"/>
          <a:ext cx="6466562" cy="3371851"/>
        </a:xfrm>
        <a:prstGeom prst="rect">
          <a:avLst/>
        </a:prstGeom>
      </xdr:spPr>
    </xdr:pic>
    <xdr:clientData/>
  </xdr:twoCellAnchor>
  <xdr:twoCellAnchor>
    <xdr:from>
      <xdr:col>11</xdr:col>
      <xdr:colOff>103131</xdr:colOff>
      <xdr:row>60</xdr:row>
      <xdr:rowOff>224719</xdr:rowOff>
    </xdr:from>
    <xdr:to>
      <xdr:col>23</xdr:col>
      <xdr:colOff>150159</xdr:colOff>
      <xdr:row>63</xdr:row>
      <xdr:rowOff>38101</xdr:rowOff>
    </xdr:to>
    <xdr:sp macro="" textlink="" fLocksText="0">
      <xdr:nvSpPr>
        <xdr:cNvPr id="98" name="四角形吹き出し 21">
          <a:extLst>
            <a:ext uri="{FF2B5EF4-FFF2-40B4-BE49-F238E27FC236}">
              <a16:creationId xmlns:a16="http://schemas.microsoft.com/office/drawing/2014/main" id="{2EB27E53-ADC0-46D8-BBA8-FFD61FA3C24C}"/>
            </a:ext>
          </a:extLst>
        </xdr:cNvPr>
        <xdr:cNvSpPr/>
      </xdr:nvSpPr>
      <xdr:spPr>
        <a:xfrm>
          <a:off x="3798831" y="19493794"/>
          <a:ext cx="3247428" cy="670632"/>
        </a:xfrm>
        <a:prstGeom prst="wedgeRectCallout">
          <a:avLst>
            <a:gd name="adj1" fmla="val 1231"/>
            <a:gd name="adj2" fmla="val 68425"/>
          </a:avLst>
        </a:prstGeom>
        <a:solidFill>
          <a:sysClr val="window" lastClr="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vert="horz" wrap="square" lIns="91440" tIns="45720" rIns="91440" bIns="45720" fromWordArt="0" anchor="ctr" anchorCtr="0">
          <a:prstTxWarp prst="textNoShape">
            <a:avLst/>
          </a:prstTxWarp>
          <a:noAutofit/>
        </a:bodyPr>
        <a:lstStyle/>
        <a:p>
          <a:pPr algn="l"/>
          <a:r>
            <a:rPr lang="ja-JP" altLang="en-US" sz="1100" baseline="0">
              <a:solidFill>
                <a:srgbClr val="FF0000"/>
              </a:solidFill>
            </a:rPr>
            <a:t>「水害対応ガイドブック」を参考に入力してください。</a:t>
          </a:r>
          <a:endParaRPr lang="en-US" altLang="ja-JP" sz="1100" baseline="0">
            <a:solidFill>
              <a:srgbClr val="FF0000"/>
            </a:solidFill>
          </a:endParaRPr>
        </a:p>
        <a:p>
          <a:pPr algn="l"/>
          <a:r>
            <a:rPr lang="ja-JP" altLang="en-US" sz="1100" baseline="0">
              <a:solidFill>
                <a:srgbClr val="FF0000"/>
              </a:solidFill>
            </a:rPr>
            <a:t>安威川以北の施設は、安威川等が氾濫する場合</a:t>
          </a:r>
          <a:endParaRPr lang="en-US" altLang="ja-JP" sz="1100" baseline="0">
            <a:solidFill>
              <a:srgbClr val="FF0000"/>
            </a:solidFill>
          </a:endParaRPr>
        </a:p>
        <a:p>
          <a:pPr algn="l"/>
          <a:r>
            <a:rPr lang="ja-JP" altLang="en-US" sz="1100" baseline="0">
              <a:solidFill>
                <a:srgbClr val="FF0000"/>
              </a:solidFill>
            </a:rPr>
            <a:t>安威川以南の施設は、淀川が氾濫する場合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142987</xdr:colOff>
      <xdr:row>314</xdr:row>
      <xdr:rowOff>256729</xdr:rowOff>
    </xdr:from>
    <xdr:to>
      <xdr:col>21</xdr:col>
      <xdr:colOff>171376</xdr:colOff>
      <xdr:row>319</xdr:row>
      <xdr:rowOff>0</xdr:rowOff>
    </xdr:to>
    <xdr:sp macro="" textlink="" fLocksText="0">
      <xdr:nvSpPr>
        <xdr:cNvPr id="3323" name="角丸四角形 1">
          <a:extLst>
            <a:ext uri="{FF2B5EF4-FFF2-40B4-BE49-F238E27FC236}">
              <a16:creationId xmlns:a16="http://schemas.microsoft.com/office/drawing/2014/main" id="{00000000-0008-0000-0100-0000FB0C0000}"/>
            </a:ext>
          </a:extLst>
        </xdr:cNvPr>
        <xdr:cNvSpPr/>
      </xdr:nvSpPr>
      <xdr:spPr>
        <a:xfrm>
          <a:off x="2238375" y="97526475"/>
          <a:ext cx="4295775" cy="1171575"/>
        </a:xfrm>
        <a:prstGeom prst="roundRect">
          <a:avLst/>
        </a:prstGeom>
        <a:solidFill>
          <a:srgbClr val="FFFFFF"/>
        </a:solidFill>
        <a:ln w="19050">
          <a:solidFill>
            <a:schemeClr val="tx1">
              <a:shade val="50000"/>
            </a:schemeClr>
          </a:solidFill>
        </a:ln>
      </xdr:spPr>
      <xdr:style>
        <a:lnRef idx="2">
          <a:schemeClr val="tx1">
            <a:shade val="50000"/>
          </a:schemeClr>
        </a:lnRef>
        <a:fillRef idx="1">
          <a:schemeClr val="tx1"/>
        </a:fillRef>
        <a:effectRef idx="0">
          <a:schemeClr val="tx1"/>
        </a:effectRef>
        <a:fontRef idx="minor">
          <a:schemeClr val="bg1"/>
        </a:fontRef>
      </xdr:style>
      <xdr:txBody>
        <a:bodyPr vertOverflow="clip" horzOverflow="clip" lIns="91440" tIns="45720" rIns="91440" bIns="45720" anchor="t"/>
        <a:lstStyle/>
        <a:p>
          <a:pPr algn="l">
            <a:lnSpc>
              <a:spcPts val="1200"/>
            </a:lnSpc>
          </a:pPr>
          <a:r>
            <a:rPr lang="ja-JP" altLang="en-US" sz="1050" baseline="0">
              <a:solidFill>
                <a:srgbClr val="FF0000"/>
              </a:solidFill>
            </a:rPr>
            <a:t>対応方法には避難場所へ移動時に介助等が必要かを記入してください。</a:t>
          </a:r>
          <a:endParaRPr lang="en-US" altLang="ja-JP" sz="1050" baseline="0">
            <a:solidFill>
              <a:srgbClr val="FF0000"/>
            </a:solidFill>
          </a:endParaRPr>
        </a:p>
        <a:p>
          <a:pPr algn="l">
            <a:lnSpc>
              <a:spcPts val="1200"/>
            </a:lnSpc>
          </a:pPr>
          <a:r>
            <a:rPr lang="ja-JP" altLang="en-US" sz="1050" baseline="0">
              <a:solidFill>
                <a:srgbClr val="FF0000"/>
              </a:solidFill>
            </a:rPr>
            <a:t>あらかじめ方法を番号で決めておくと良いです。</a:t>
          </a:r>
          <a:endParaRPr lang="en-US" altLang="ja-JP" sz="1050" baseline="0">
            <a:solidFill>
              <a:srgbClr val="FF0000"/>
            </a:solidFill>
          </a:endParaRPr>
        </a:p>
        <a:p>
          <a:pPr algn="l">
            <a:lnSpc>
              <a:spcPts val="1400"/>
            </a:lnSpc>
          </a:pPr>
          <a:r>
            <a:rPr lang="en-US" altLang="ja-JP" sz="1050" baseline="0">
              <a:solidFill>
                <a:srgbClr val="FF0000"/>
              </a:solidFill>
            </a:rPr>
            <a:t>【</a:t>
          </a:r>
          <a:r>
            <a:rPr lang="ja-JP" altLang="en-US" sz="1050" baseline="0">
              <a:solidFill>
                <a:srgbClr val="FF0000"/>
              </a:solidFill>
            </a:rPr>
            <a:t>例</a:t>
          </a:r>
          <a:r>
            <a:rPr lang="en-US" altLang="ja-JP" sz="1050" baseline="0">
              <a:solidFill>
                <a:srgbClr val="FF0000"/>
              </a:solidFill>
            </a:rPr>
            <a:t>】</a:t>
          </a:r>
        </a:p>
        <a:p>
          <a:pPr algn="l">
            <a:lnSpc>
              <a:spcPts val="1200"/>
            </a:lnSpc>
          </a:pPr>
          <a:r>
            <a:rPr lang="ja-JP" altLang="en-US" sz="1050" baseline="0">
              <a:solidFill>
                <a:srgbClr val="FF0000"/>
              </a:solidFill>
            </a:rPr>
            <a:t>１：単独歩行が可能　２：介助が必要　３：車いすを使用　</a:t>
          </a:r>
          <a:endParaRPr lang="en-US" altLang="ja-JP" sz="1050" baseline="0">
            <a:solidFill>
              <a:srgbClr val="FF0000"/>
            </a:solidFill>
          </a:endParaRPr>
        </a:p>
        <a:p>
          <a:pPr algn="l">
            <a:lnSpc>
              <a:spcPts val="1400"/>
            </a:lnSpc>
          </a:pPr>
          <a:r>
            <a:rPr lang="ja-JP" altLang="en-US" sz="1050" baseline="0">
              <a:solidFill>
                <a:srgbClr val="FF0000"/>
              </a:solidFill>
            </a:rPr>
            <a:t>４：ストレッチャーや担架が必要　５：そのほか</a:t>
          </a:r>
        </a:p>
      </xdr:txBody>
    </xdr:sp>
    <xdr:clientData/>
  </xdr:twoCellAnchor>
  <xdr:twoCellAnchor>
    <xdr:from>
      <xdr:col>1</xdr:col>
      <xdr:colOff>390525</xdr:colOff>
      <xdr:row>325</xdr:row>
      <xdr:rowOff>9525</xdr:rowOff>
    </xdr:from>
    <xdr:to>
      <xdr:col>2</xdr:col>
      <xdr:colOff>9525</xdr:colOff>
      <xdr:row>336</xdr:row>
      <xdr:rowOff>133350</xdr:rowOff>
    </xdr:to>
    <xdr:grpSp>
      <xdr:nvGrpSpPr>
        <xdr:cNvPr id="2509" name="グループ化 2">
          <a:extLst>
            <a:ext uri="{FF2B5EF4-FFF2-40B4-BE49-F238E27FC236}">
              <a16:creationId xmlns:a16="http://schemas.microsoft.com/office/drawing/2014/main" id="{00000000-0008-0000-0100-0000CD090000}"/>
            </a:ext>
          </a:extLst>
        </xdr:cNvPr>
        <xdr:cNvGrpSpPr>
          <a:grpSpLocks/>
        </xdr:cNvGrpSpPr>
      </xdr:nvGrpSpPr>
      <xdr:grpSpPr bwMode="auto">
        <a:xfrm>
          <a:off x="628650" y="92135325"/>
          <a:ext cx="676275" cy="3267075"/>
          <a:chOff x="628650" y="94554675"/>
          <a:chExt cx="676275" cy="3267075"/>
        </a:xfrm>
      </xdr:grpSpPr>
      <xdr:cxnSp macro="">
        <xdr:nvCxnSpPr>
          <xdr:cNvPr id="4" name="直線コネクタ 3">
            <a:extLst>
              <a:ext uri="{FF2B5EF4-FFF2-40B4-BE49-F238E27FC236}">
                <a16:creationId xmlns:a16="http://schemas.microsoft.com/office/drawing/2014/main" id="{00000000-0008-0000-0100-000004000000}"/>
              </a:ext>
            </a:extLst>
          </xdr:cNvPr>
          <xdr:cNvCxnSpPr/>
        </xdr:nvCxnSpPr>
        <xdr:spPr>
          <a:xfrm flipH="1">
            <a:off x="628650" y="94554675"/>
            <a:ext cx="9525" cy="3257550"/>
          </a:xfrm>
          <a:prstGeom prst="line">
            <a:avLst/>
          </a:prstGeom>
          <a:ln w="25400"/>
        </xdr:spPr>
        <xdr:style>
          <a:lnRef idx="1">
            <a:schemeClr val="dk1"/>
          </a:lnRef>
          <a:fillRef idx="0">
            <a:schemeClr val="dk1"/>
          </a:fillRef>
          <a:effectRef idx="0">
            <a:schemeClr val="dk1"/>
          </a:effectRef>
          <a:fontRef idx="minor">
            <a:schemeClr val="tx1"/>
          </a:fontRef>
        </xdr:style>
      </xdr:cxnSp>
      <xdr:cxnSp macro="">
        <xdr:nvCxnSpPr>
          <xdr:cNvPr id="5" name="直線コネクタ 4">
            <a:extLst>
              <a:ext uri="{FF2B5EF4-FFF2-40B4-BE49-F238E27FC236}">
                <a16:creationId xmlns:a16="http://schemas.microsoft.com/office/drawing/2014/main" id="{00000000-0008-0000-0100-000005000000}"/>
              </a:ext>
            </a:extLst>
          </xdr:cNvPr>
          <xdr:cNvCxnSpPr/>
        </xdr:nvCxnSpPr>
        <xdr:spPr>
          <a:xfrm flipV="1">
            <a:off x="628650" y="97812225"/>
            <a:ext cx="676275" cy="9525"/>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 name="直線コネクタ 5">
            <a:extLst>
              <a:ext uri="{FF2B5EF4-FFF2-40B4-BE49-F238E27FC236}">
                <a16:creationId xmlns:a16="http://schemas.microsoft.com/office/drawing/2014/main" id="{00000000-0008-0000-0100-000006000000}"/>
              </a:ext>
            </a:extLst>
          </xdr:cNvPr>
          <xdr:cNvCxnSpPr/>
        </xdr:nvCxnSpPr>
        <xdr:spPr>
          <a:xfrm flipV="1">
            <a:off x="628650" y="95716725"/>
            <a:ext cx="676275" cy="190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409901</xdr:colOff>
      <xdr:row>284</xdr:row>
      <xdr:rowOff>10046</xdr:rowOff>
    </xdr:from>
    <xdr:to>
      <xdr:col>1</xdr:col>
      <xdr:colOff>419193</xdr:colOff>
      <xdr:row>285</xdr:row>
      <xdr:rowOff>18976</xdr:rowOff>
    </xdr:to>
    <xdr:cxnSp macro="">
      <xdr:nvCxnSpPr>
        <xdr:cNvPr id="3325" name="直線矢印コネクタ 12">
          <a:extLst>
            <a:ext uri="{FF2B5EF4-FFF2-40B4-BE49-F238E27FC236}">
              <a16:creationId xmlns:a16="http://schemas.microsoft.com/office/drawing/2014/main" id="{00000000-0008-0000-0100-0000FD0C0000}"/>
            </a:ext>
          </a:extLst>
        </xdr:cNvPr>
        <xdr:cNvCxnSpPr/>
      </xdr:nvCxnSpPr>
      <xdr:spPr>
        <a:xfrm>
          <a:off x="647700" y="88706325"/>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19013</xdr:colOff>
      <xdr:row>284</xdr:row>
      <xdr:rowOff>18976</xdr:rowOff>
    </xdr:from>
    <xdr:to>
      <xdr:col>8</xdr:col>
      <xdr:colOff>28649</xdr:colOff>
      <xdr:row>285</xdr:row>
      <xdr:rowOff>29021</xdr:rowOff>
    </xdr:to>
    <xdr:cxnSp macro="">
      <xdr:nvCxnSpPr>
        <xdr:cNvPr id="3326" name="直線矢印コネクタ 46">
          <a:extLst>
            <a:ext uri="{FF2B5EF4-FFF2-40B4-BE49-F238E27FC236}">
              <a16:creationId xmlns:a16="http://schemas.microsoft.com/office/drawing/2014/main" id="{00000000-0008-0000-0100-0000FE0C0000}"/>
            </a:ext>
          </a:extLst>
        </xdr:cNvPr>
        <xdr:cNvCxnSpPr/>
      </xdr:nvCxnSpPr>
      <xdr:spPr>
        <a:xfrm>
          <a:off x="2914650" y="88715850"/>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181012</xdr:colOff>
      <xdr:row>284</xdr:row>
      <xdr:rowOff>10046</xdr:rowOff>
    </xdr:from>
    <xdr:to>
      <xdr:col>18</xdr:col>
      <xdr:colOff>190388</xdr:colOff>
      <xdr:row>285</xdr:row>
      <xdr:rowOff>18976</xdr:rowOff>
    </xdr:to>
    <xdr:cxnSp macro="">
      <xdr:nvCxnSpPr>
        <xdr:cNvPr id="3327" name="直線矢印コネクタ 47">
          <a:extLst>
            <a:ext uri="{FF2B5EF4-FFF2-40B4-BE49-F238E27FC236}">
              <a16:creationId xmlns:a16="http://schemas.microsoft.com/office/drawing/2014/main" id="{00000000-0008-0000-0100-0000FF0C0000}"/>
            </a:ext>
          </a:extLst>
        </xdr:cNvPr>
        <xdr:cNvCxnSpPr/>
      </xdr:nvCxnSpPr>
      <xdr:spPr>
        <a:xfrm>
          <a:off x="5743575" y="88706325"/>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19013</xdr:colOff>
      <xdr:row>277</xdr:row>
      <xdr:rowOff>18976</xdr:rowOff>
    </xdr:from>
    <xdr:to>
      <xdr:col>8</xdr:col>
      <xdr:colOff>28649</xdr:colOff>
      <xdr:row>278</xdr:row>
      <xdr:rowOff>29021</xdr:rowOff>
    </xdr:to>
    <xdr:cxnSp macro="">
      <xdr:nvCxnSpPr>
        <xdr:cNvPr id="3328" name="直線矢印コネクタ 49">
          <a:extLst>
            <a:ext uri="{FF2B5EF4-FFF2-40B4-BE49-F238E27FC236}">
              <a16:creationId xmlns:a16="http://schemas.microsoft.com/office/drawing/2014/main" id="{00000000-0008-0000-0100-0000000D0000}"/>
            </a:ext>
          </a:extLst>
        </xdr:cNvPr>
        <xdr:cNvCxnSpPr/>
      </xdr:nvCxnSpPr>
      <xdr:spPr>
        <a:xfrm>
          <a:off x="2914650" y="86715600"/>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371475</xdr:colOff>
      <xdr:row>280</xdr:row>
      <xdr:rowOff>19050</xdr:rowOff>
    </xdr:from>
    <xdr:to>
      <xdr:col>18</xdr:col>
      <xdr:colOff>171450</xdr:colOff>
      <xdr:row>282</xdr:row>
      <xdr:rowOff>28575</xdr:rowOff>
    </xdr:to>
    <xdr:grpSp>
      <xdr:nvGrpSpPr>
        <xdr:cNvPr id="2514" name="グループ化 18">
          <a:extLst>
            <a:ext uri="{FF2B5EF4-FFF2-40B4-BE49-F238E27FC236}">
              <a16:creationId xmlns:a16="http://schemas.microsoft.com/office/drawing/2014/main" id="{00000000-0008-0000-0100-0000D2090000}"/>
            </a:ext>
          </a:extLst>
        </xdr:cNvPr>
        <xdr:cNvGrpSpPr>
          <a:grpSpLocks/>
        </xdr:cNvGrpSpPr>
      </xdr:nvGrpSpPr>
      <xdr:grpSpPr bwMode="auto">
        <a:xfrm>
          <a:off x="609600" y="79286100"/>
          <a:ext cx="5124450" cy="581025"/>
          <a:chOff x="609600" y="87420450"/>
          <a:chExt cx="5124450" cy="581025"/>
        </a:xfrm>
      </xdr:grpSpPr>
      <xdr:cxnSp macro="">
        <xdr:nvCxnSpPr>
          <xdr:cNvPr id="21" name="直線矢印コネクタ 20">
            <a:extLst>
              <a:ext uri="{FF2B5EF4-FFF2-40B4-BE49-F238E27FC236}">
                <a16:creationId xmlns:a16="http://schemas.microsoft.com/office/drawing/2014/main" id="{00000000-0008-0000-0100-000015000000}"/>
              </a:ext>
            </a:extLst>
          </xdr:cNvPr>
          <xdr:cNvCxnSpPr/>
        </xdr:nvCxnSpPr>
        <xdr:spPr>
          <a:xfrm flipH="1">
            <a:off x="2905125" y="87420450"/>
            <a:ext cx="9525" cy="571500"/>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a:xfrm>
            <a:off x="609600" y="87706200"/>
            <a:ext cx="9525" cy="295275"/>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a:xfrm>
            <a:off x="5724525" y="87677625"/>
            <a:ext cx="9525" cy="295275"/>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00000000-0008-0000-0100-000018000000}"/>
              </a:ext>
            </a:extLst>
          </xdr:cNvPr>
          <xdr:cNvCxnSpPr/>
        </xdr:nvCxnSpPr>
        <xdr:spPr>
          <a:xfrm>
            <a:off x="619125" y="87706200"/>
            <a:ext cx="5114925" cy="9525"/>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409901</xdr:colOff>
      <xdr:row>287</xdr:row>
      <xdr:rowOff>10046</xdr:rowOff>
    </xdr:from>
    <xdr:to>
      <xdr:col>1</xdr:col>
      <xdr:colOff>419193</xdr:colOff>
      <xdr:row>288</xdr:row>
      <xdr:rowOff>18976</xdr:rowOff>
    </xdr:to>
    <xdr:cxnSp macro="">
      <xdr:nvCxnSpPr>
        <xdr:cNvPr id="3330" name="直線矢印コネクタ 12">
          <a:extLst>
            <a:ext uri="{FF2B5EF4-FFF2-40B4-BE49-F238E27FC236}">
              <a16:creationId xmlns:a16="http://schemas.microsoft.com/office/drawing/2014/main" id="{00000000-0008-0000-0100-0000020D0000}"/>
            </a:ext>
          </a:extLst>
        </xdr:cNvPr>
        <xdr:cNvCxnSpPr/>
      </xdr:nvCxnSpPr>
      <xdr:spPr>
        <a:xfrm>
          <a:off x="647700" y="89563575"/>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19013</xdr:colOff>
      <xdr:row>287</xdr:row>
      <xdr:rowOff>18976</xdr:rowOff>
    </xdr:from>
    <xdr:to>
      <xdr:col>8</xdr:col>
      <xdr:colOff>28649</xdr:colOff>
      <xdr:row>288</xdr:row>
      <xdr:rowOff>29021</xdr:rowOff>
    </xdr:to>
    <xdr:cxnSp macro="">
      <xdr:nvCxnSpPr>
        <xdr:cNvPr id="3331" name="直線矢印コネクタ 46">
          <a:extLst>
            <a:ext uri="{FF2B5EF4-FFF2-40B4-BE49-F238E27FC236}">
              <a16:creationId xmlns:a16="http://schemas.microsoft.com/office/drawing/2014/main" id="{00000000-0008-0000-0100-0000030D0000}"/>
            </a:ext>
          </a:extLst>
        </xdr:cNvPr>
        <xdr:cNvCxnSpPr/>
      </xdr:nvCxnSpPr>
      <xdr:spPr>
        <a:xfrm>
          <a:off x="2914650" y="89573100"/>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181012</xdr:colOff>
      <xdr:row>287</xdr:row>
      <xdr:rowOff>10046</xdr:rowOff>
    </xdr:from>
    <xdr:to>
      <xdr:col>18</xdr:col>
      <xdr:colOff>190388</xdr:colOff>
      <xdr:row>288</xdr:row>
      <xdr:rowOff>18976</xdr:rowOff>
    </xdr:to>
    <xdr:cxnSp macro="">
      <xdr:nvCxnSpPr>
        <xdr:cNvPr id="3332" name="直線矢印コネクタ 47">
          <a:extLst>
            <a:ext uri="{FF2B5EF4-FFF2-40B4-BE49-F238E27FC236}">
              <a16:creationId xmlns:a16="http://schemas.microsoft.com/office/drawing/2014/main" id="{00000000-0008-0000-0100-0000040D0000}"/>
            </a:ext>
          </a:extLst>
        </xdr:cNvPr>
        <xdr:cNvCxnSpPr/>
      </xdr:nvCxnSpPr>
      <xdr:spPr>
        <a:xfrm>
          <a:off x="5743575" y="89563575"/>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409901</xdr:colOff>
      <xdr:row>290</xdr:row>
      <xdr:rowOff>10046</xdr:rowOff>
    </xdr:from>
    <xdr:to>
      <xdr:col>1</xdr:col>
      <xdr:colOff>419193</xdr:colOff>
      <xdr:row>291</xdr:row>
      <xdr:rowOff>18976</xdr:rowOff>
    </xdr:to>
    <xdr:cxnSp macro="">
      <xdr:nvCxnSpPr>
        <xdr:cNvPr id="3333" name="直線矢印コネクタ 12">
          <a:extLst>
            <a:ext uri="{FF2B5EF4-FFF2-40B4-BE49-F238E27FC236}">
              <a16:creationId xmlns:a16="http://schemas.microsoft.com/office/drawing/2014/main" id="{00000000-0008-0000-0100-0000050D0000}"/>
            </a:ext>
          </a:extLst>
        </xdr:cNvPr>
        <xdr:cNvCxnSpPr/>
      </xdr:nvCxnSpPr>
      <xdr:spPr>
        <a:xfrm>
          <a:off x="647700" y="90420825"/>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19013</xdr:colOff>
      <xdr:row>290</xdr:row>
      <xdr:rowOff>18976</xdr:rowOff>
    </xdr:from>
    <xdr:to>
      <xdr:col>8</xdr:col>
      <xdr:colOff>28649</xdr:colOff>
      <xdr:row>291</xdr:row>
      <xdr:rowOff>29021</xdr:rowOff>
    </xdr:to>
    <xdr:cxnSp macro="">
      <xdr:nvCxnSpPr>
        <xdr:cNvPr id="3334" name="直線矢印コネクタ 46">
          <a:extLst>
            <a:ext uri="{FF2B5EF4-FFF2-40B4-BE49-F238E27FC236}">
              <a16:creationId xmlns:a16="http://schemas.microsoft.com/office/drawing/2014/main" id="{00000000-0008-0000-0100-0000060D0000}"/>
            </a:ext>
          </a:extLst>
        </xdr:cNvPr>
        <xdr:cNvCxnSpPr/>
      </xdr:nvCxnSpPr>
      <xdr:spPr>
        <a:xfrm>
          <a:off x="2914650" y="90430350"/>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181012</xdr:colOff>
      <xdr:row>290</xdr:row>
      <xdr:rowOff>10046</xdr:rowOff>
    </xdr:from>
    <xdr:to>
      <xdr:col>18</xdr:col>
      <xdr:colOff>190388</xdr:colOff>
      <xdr:row>291</xdr:row>
      <xdr:rowOff>18976</xdr:rowOff>
    </xdr:to>
    <xdr:cxnSp macro="">
      <xdr:nvCxnSpPr>
        <xdr:cNvPr id="3335" name="直線矢印コネクタ 47">
          <a:extLst>
            <a:ext uri="{FF2B5EF4-FFF2-40B4-BE49-F238E27FC236}">
              <a16:creationId xmlns:a16="http://schemas.microsoft.com/office/drawing/2014/main" id="{00000000-0008-0000-0100-0000070D0000}"/>
            </a:ext>
          </a:extLst>
        </xdr:cNvPr>
        <xdr:cNvCxnSpPr/>
      </xdr:nvCxnSpPr>
      <xdr:spPr>
        <a:xfrm>
          <a:off x="5743575" y="90420825"/>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409901</xdr:colOff>
      <xdr:row>293</xdr:row>
      <xdr:rowOff>10046</xdr:rowOff>
    </xdr:from>
    <xdr:to>
      <xdr:col>1</xdr:col>
      <xdr:colOff>419193</xdr:colOff>
      <xdr:row>294</xdr:row>
      <xdr:rowOff>18976</xdr:rowOff>
    </xdr:to>
    <xdr:cxnSp macro="">
      <xdr:nvCxnSpPr>
        <xdr:cNvPr id="3336" name="直線矢印コネクタ 12">
          <a:extLst>
            <a:ext uri="{FF2B5EF4-FFF2-40B4-BE49-F238E27FC236}">
              <a16:creationId xmlns:a16="http://schemas.microsoft.com/office/drawing/2014/main" id="{00000000-0008-0000-0100-0000080D0000}"/>
            </a:ext>
          </a:extLst>
        </xdr:cNvPr>
        <xdr:cNvCxnSpPr/>
      </xdr:nvCxnSpPr>
      <xdr:spPr>
        <a:xfrm>
          <a:off x="647700" y="91278075"/>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19013</xdr:colOff>
      <xdr:row>293</xdr:row>
      <xdr:rowOff>18976</xdr:rowOff>
    </xdr:from>
    <xdr:to>
      <xdr:col>8</xdr:col>
      <xdr:colOff>28649</xdr:colOff>
      <xdr:row>294</xdr:row>
      <xdr:rowOff>29021</xdr:rowOff>
    </xdr:to>
    <xdr:cxnSp macro="">
      <xdr:nvCxnSpPr>
        <xdr:cNvPr id="3337" name="直線矢印コネクタ 46">
          <a:extLst>
            <a:ext uri="{FF2B5EF4-FFF2-40B4-BE49-F238E27FC236}">
              <a16:creationId xmlns:a16="http://schemas.microsoft.com/office/drawing/2014/main" id="{00000000-0008-0000-0100-0000090D0000}"/>
            </a:ext>
          </a:extLst>
        </xdr:cNvPr>
        <xdr:cNvCxnSpPr/>
      </xdr:nvCxnSpPr>
      <xdr:spPr>
        <a:xfrm>
          <a:off x="2914650" y="91287600"/>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181012</xdr:colOff>
      <xdr:row>293</xdr:row>
      <xdr:rowOff>10046</xdr:rowOff>
    </xdr:from>
    <xdr:to>
      <xdr:col>18</xdr:col>
      <xdr:colOff>190388</xdr:colOff>
      <xdr:row>294</xdr:row>
      <xdr:rowOff>18976</xdr:rowOff>
    </xdr:to>
    <xdr:cxnSp macro="">
      <xdr:nvCxnSpPr>
        <xdr:cNvPr id="3338" name="直線矢印コネクタ 47">
          <a:extLst>
            <a:ext uri="{FF2B5EF4-FFF2-40B4-BE49-F238E27FC236}">
              <a16:creationId xmlns:a16="http://schemas.microsoft.com/office/drawing/2014/main" id="{00000000-0008-0000-0100-00000A0D0000}"/>
            </a:ext>
          </a:extLst>
        </xdr:cNvPr>
        <xdr:cNvCxnSpPr/>
      </xdr:nvCxnSpPr>
      <xdr:spPr>
        <a:xfrm>
          <a:off x="5743575" y="91278075"/>
          <a:ext cx="9525" cy="295275"/>
        </a:xfrm>
        <a:prstGeom prst="straightConnector1">
          <a:avLst/>
        </a:prstGeom>
        <a:noFill/>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400050</xdr:colOff>
      <xdr:row>296</xdr:row>
      <xdr:rowOff>0</xdr:rowOff>
    </xdr:from>
    <xdr:to>
      <xdr:col>22</xdr:col>
      <xdr:colOff>142875</xdr:colOff>
      <xdr:row>296</xdr:row>
      <xdr:rowOff>266700</xdr:rowOff>
    </xdr:to>
    <xdr:grpSp>
      <xdr:nvGrpSpPr>
        <xdr:cNvPr id="2524" name="グループ化 33">
          <a:extLst>
            <a:ext uri="{FF2B5EF4-FFF2-40B4-BE49-F238E27FC236}">
              <a16:creationId xmlns:a16="http://schemas.microsoft.com/office/drawing/2014/main" id="{00000000-0008-0000-0100-0000DC090000}"/>
            </a:ext>
          </a:extLst>
        </xdr:cNvPr>
        <xdr:cNvGrpSpPr>
          <a:grpSpLocks/>
        </xdr:cNvGrpSpPr>
      </xdr:nvGrpSpPr>
      <xdr:grpSpPr bwMode="auto">
        <a:xfrm>
          <a:off x="638175" y="83839050"/>
          <a:ext cx="6134100" cy="266700"/>
          <a:chOff x="638175" y="96545400"/>
          <a:chExt cx="6134100" cy="266700"/>
        </a:xfrm>
      </xdr:grpSpPr>
      <xdr:cxnSp macro="">
        <xdr:nvCxnSpPr>
          <xdr:cNvPr id="35" name="直線コネクタ 34">
            <a:extLst>
              <a:ext uri="{FF2B5EF4-FFF2-40B4-BE49-F238E27FC236}">
                <a16:creationId xmlns:a16="http://schemas.microsoft.com/office/drawing/2014/main" id="{00000000-0008-0000-0100-000023000000}"/>
              </a:ext>
            </a:extLst>
          </xdr:cNvPr>
          <xdr:cNvCxnSpPr/>
        </xdr:nvCxnSpPr>
        <xdr:spPr>
          <a:xfrm>
            <a:off x="638175" y="96802575"/>
            <a:ext cx="6134100" cy="0"/>
          </a:xfrm>
          <a:prstGeom prst="line">
            <a:avLst/>
          </a:prstGeom>
          <a:ln w="15875"/>
        </xdr:spPr>
        <xdr:style>
          <a:lnRef idx="1">
            <a:schemeClr val="dk1"/>
          </a:lnRef>
          <a:fillRef idx="0">
            <a:schemeClr val="dk1"/>
          </a:fillRef>
          <a:effectRef idx="0">
            <a:schemeClr val="dk1"/>
          </a:effectRef>
          <a:fontRef idx="minor">
            <a:schemeClr val="tx1"/>
          </a:fontRef>
        </xdr:style>
      </xdr:cxnSp>
      <xdr:cxnSp macro="">
        <xdr:nvCxnSpPr>
          <xdr:cNvPr id="36" name="直線コネクタ 35">
            <a:extLst>
              <a:ext uri="{FF2B5EF4-FFF2-40B4-BE49-F238E27FC236}">
                <a16:creationId xmlns:a16="http://schemas.microsoft.com/office/drawing/2014/main" id="{00000000-0008-0000-0100-000024000000}"/>
              </a:ext>
            </a:extLst>
          </xdr:cNvPr>
          <xdr:cNvCxnSpPr/>
        </xdr:nvCxnSpPr>
        <xdr:spPr>
          <a:xfrm>
            <a:off x="647700" y="96545400"/>
            <a:ext cx="0" cy="257175"/>
          </a:xfrm>
          <a:prstGeom prst="line">
            <a:avLst/>
          </a:prstGeom>
          <a:ln w="15875"/>
        </xdr:spPr>
        <xdr:style>
          <a:lnRef idx="1">
            <a:schemeClr val="dk1"/>
          </a:lnRef>
          <a:fillRef idx="0">
            <a:schemeClr val="dk1"/>
          </a:fillRef>
          <a:effectRef idx="0">
            <a:schemeClr val="dk1"/>
          </a:effectRef>
          <a:fontRef idx="minor">
            <a:schemeClr val="tx1"/>
          </a:fontRef>
        </xdr:style>
      </xdr:cxnSp>
      <xdr:cxnSp macro="">
        <xdr:nvCxnSpPr>
          <xdr:cNvPr id="37" name="直線コネクタ 36">
            <a:extLst>
              <a:ext uri="{FF2B5EF4-FFF2-40B4-BE49-F238E27FC236}">
                <a16:creationId xmlns:a16="http://schemas.microsoft.com/office/drawing/2014/main" id="{00000000-0008-0000-0100-000025000000}"/>
              </a:ext>
            </a:extLst>
          </xdr:cNvPr>
          <xdr:cNvCxnSpPr/>
        </xdr:nvCxnSpPr>
        <xdr:spPr>
          <a:xfrm>
            <a:off x="2924175" y="96554925"/>
            <a:ext cx="0" cy="247650"/>
          </a:xfrm>
          <a:prstGeom prst="line">
            <a:avLst/>
          </a:prstGeom>
          <a:ln w="15875"/>
        </xdr:spPr>
        <xdr:style>
          <a:lnRef idx="1">
            <a:schemeClr val="dk1"/>
          </a:lnRef>
          <a:fillRef idx="0">
            <a:schemeClr val="dk1"/>
          </a:fillRef>
          <a:effectRef idx="0">
            <a:schemeClr val="dk1"/>
          </a:effectRef>
          <a:fontRef idx="minor">
            <a:schemeClr val="tx1"/>
          </a:fontRef>
        </xdr:style>
      </xdr:cxnSp>
      <xdr:cxnSp macro="">
        <xdr:nvCxnSpPr>
          <xdr:cNvPr id="38" name="直線コネクタ 37">
            <a:extLst>
              <a:ext uri="{FF2B5EF4-FFF2-40B4-BE49-F238E27FC236}">
                <a16:creationId xmlns:a16="http://schemas.microsoft.com/office/drawing/2014/main" id="{00000000-0008-0000-0100-000026000000}"/>
              </a:ext>
            </a:extLst>
          </xdr:cNvPr>
          <xdr:cNvCxnSpPr/>
        </xdr:nvCxnSpPr>
        <xdr:spPr>
          <a:xfrm flipH="1">
            <a:off x="5695950" y="96545400"/>
            <a:ext cx="9525" cy="26670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22</xdr:col>
      <xdr:colOff>76312</xdr:colOff>
      <xdr:row>279</xdr:row>
      <xdr:rowOff>37951</xdr:rowOff>
    </xdr:from>
    <xdr:to>
      <xdr:col>22</xdr:col>
      <xdr:colOff>123713</xdr:colOff>
      <xdr:row>296</xdr:row>
      <xdr:rowOff>256729</xdr:rowOff>
    </xdr:to>
    <xdr:cxnSp macro="">
      <xdr:nvCxnSpPr>
        <xdr:cNvPr id="3340" name="直線コネクタ 38">
          <a:extLst>
            <a:ext uri="{FF2B5EF4-FFF2-40B4-BE49-F238E27FC236}">
              <a16:creationId xmlns:a16="http://schemas.microsoft.com/office/drawing/2014/main" id="{00000000-0008-0000-0100-00000C0D0000}"/>
            </a:ext>
          </a:extLst>
        </xdr:cNvPr>
        <xdr:cNvCxnSpPr/>
      </xdr:nvCxnSpPr>
      <xdr:spPr>
        <a:xfrm flipH="1" flipV="1">
          <a:off x="6705600" y="87306150"/>
          <a:ext cx="47625" cy="5076825"/>
        </a:xfrm>
        <a:prstGeom prst="line">
          <a:avLst/>
        </a:prstGeom>
        <a:noFill/>
        <a:ln w="15875">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cxnSp>
    <xdr:clientData/>
  </xdr:twoCellAnchor>
  <xdr:twoCellAnchor>
    <xdr:from>
      <xdr:col>10</xdr:col>
      <xdr:colOff>257063</xdr:colOff>
      <xdr:row>279</xdr:row>
      <xdr:rowOff>47997</xdr:rowOff>
    </xdr:from>
    <xdr:to>
      <xdr:col>22</xdr:col>
      <xdr:colOff>76312</xdr:colOff>
      <xdr:row>279</xdr:row>
      <xdr:rowOff>56927</xdr:rowOff>
    </xdr:to>
    <xdr:cxnSp macro="">
      <xdr:nvCxnSpPr>
        <xdr:cNvPr id="3341" name="直線矢印コネクタ 39">
          <a:extLst>
            <a:ext uri="{FF2B5EF4-FFF2-40B4-BE49-F238E27FC236}">
              <a16:creationId xmlns:a16="http://schemas.microsoft.com/office/drawing/2014/main" id="{00000000-0008-0000-0100-00000D0D0000}"/>
            </a:ext>
          </a:extLst>
        </xdr:cNvPr>
        <xdr:cNvCxnSpPr/>
      </xdr:nvCxnSpPr>
      <xdr:spPr>
        <a:xfrm flipH="1">
          <a:off x="3686175" y="87315675"/>
          <a:ext cx="3019425" cy="9525"/>
        </a:xfrm>
        <a:prstGeom prst="straightConnector1">
          <a:avLst/>
        </a:prstGeom>
        <a:noFill/>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9050"/>
      </a:spPr>
      <a:bodyPr vertOverflow="clip" horzOverflow="clip" rtlCol="0" anchor="ctr"/>
      <a:lstStyle>
        <a:defPPr algn="l">
          <a:lnSpc>
            <a:spcPts val="1400"/>
          </a:lnSpc>
          <a:defRPr kumimoji="1" sz="1200" baseline="0">
            <a:solidFill>
              <a:srgbClr val="FF0000"/>
            </a:solidFill>
          </a:defRPr>
        </a:defPPr>
      </a:lstStyle>
      <a:style>
        <a:lnRef idx="2">
          <a:schemeClr val="dk1">
            <a:shade val="50000"/>
          </a:schemeClr>
        </a:lnRef>
        <a:fillRef idx="1">
          <a:schemeClr val="dk1"/>
        </a:fillRef>
        <a:effectRef idx="0">
          <a:schemeClr val="dk1"/>
        </a:effectRef>
        <a:fontRef idx="minor">
          <a:schemeClr val="lt1"/>
        </a:fontRef>
      </a:style>
    </a:spDef>
    <a:lnDef>
      <a:spPr>
        <a:ln w="19050">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593"/>
  <sheetViews>
    <sheetView showGridLines="0" tabSelected="1" view="pageBreakPreview" topLeftCell="A62" zoomScaleNormal="100" zoomScaleSheetLayoutView="100" workbookViewId="0">
      <selection activeCell="P65" sqref="P65:V65"/>
    </sheetView>
  </sheetViews>
  <sheetFormatPr defaultRowHeight="14.25" x14ac:dyDescent="0.15"/>
  <cols>
    <col min="1" max="1" width="3.125" customWidth="1"/>
    <col min="2" max="2" width="13.875" customWidth="1"/>
    <col min="3" max="24" width="3.5" style="1" customWidth="1"/>
    <col min="25" max="26" width="3.625" style="1" customWidth="1"/>
    <col min="27" max="74" width="3.625" customWidth="1"/>
  </cols>
  <sheetData>
    <row r="1" spans="2:26" ht="21" customHeight="1" x14ac:dyDescent="0.15"/>
    <row r="2" spans="2:26" ht="21" customHeight="1" x14ac:dyDescent="0.15"/>
    <row r="3" spans="2:26" s="333" customFormat="1" ht="21" customHeight="1" x14ac:dyDescent="0.15">
      <c r="C3" s="334"/>
      <c r="D3" s="334"/>
      <c r="E3" s="334"/>
      <c r="F3" s="334"/>
      <c r="G3" s="334"/>
      <c r="H3" s="334"/>
      <c r="I3" s="334"/>
      <c r="J3" s="334"/>
      <c r="K3" s="334"/>
      <c r="L3" s="334"/>
      <c r="M3" s="334"/>
      <c r="N3" s="334"/>
      <c r="O3" s="334"/>
      <c r="P3" s="334"/>
      <c r="Q3" s="334"/>
      <c r="R3" s="334"/>
      <c r="S3" s="334"/>
      <c r="T3" s="334"/>
      <c r="U3" s="334"/>
      <c r="V3" s="334"/>
      <c r="W3" s="334"/>
      <c r="X3" s="334"/>
      <c r="Y3" s="334"/>
      <c r="Z3" s="334"/>
    </row>
    <row r="4" spans="2:26" ht="21" customHeight="1" x14ac:dyDescent="0.15"/>
    <row r="5" spans="2:26" ht="21" customHeight="1" x14ac:dyDescent="0.15">
      <c r="B5" s="387"/>
      <c r="C5" s="387"/>
      <c r="E5" s="295" t="s">
        <v>615</v>
      </c>
    </row>
    <row r="6" spans="2:26" ht="21" customHeight="1" x14ac:dyDescent="0.15">
      <c r="B6" s="438" t="s">
        <v>213</v>
      </c>
      <c r="C6" s="439"/>
    </row>
    <row r="7" spans="2:26" ht="21" customHeight="1" x14ac:dyDescent="0.15">
      <c r="B7" s="170" t="s">
        <v>510</v>
      </c>
    </row>
    <row r="8" spans="2:26" ht="21" customHeight="1" x14ac:dyDescent="0.15">
      <c r="B8" s="170" t="s">
        <v>642</v>
      </c>
    </row>
    <row r="9" spans="2:26" ht="21" customHeight="1" x14ac:dyDescent="0.15">
      <c r="B9" s="170"/>
    </row>
    <row r="10" spans="2:26" ht="21" customHeight="1" x14ac:dyDescent="0.15">
      <c r="B10" s="170" t="s">
        <v>656</v>
      </c>
      <c r="C10" s="170"/>
      <c r="D10" s="170"/>
      <c r="E10" s="170"/>
      <c r="F10" s="170"/>
      <c r="G10" s="170"/>
      <c r="H10" s="170"/>
      <c r="I10" s="170"/>
      <c r="J10" s="170"/>
      <c r="K10" s="170"/>
      <c r="L10" s="170"/>
      <c r="M10" s="170"/>
      <c r="N10" s="170"/>
      <c r="O10" s="170"/>
      <c r="P10" s="170"/>
      <c r="Q10" s="170"/>
      <c r="R10" s="170"/>
      <c r="S10" s="170"/>
      <c r="T10" s="170"/>
      <c r="U10" s="170"/>
      <c r="V10" s="170"/>
      <c r="W10" s="170"/>
    </row>
    <row r="11" spans="2:26" ht="21" customHeight="1" x14ac:dyDescent="0.15">
      <c r="B11" s="170" t="s">
        <v>657</v>
      </c>
      <c r="C11" s="170"/>
      <c r="D11" s="170"/>
      <c r="E11" s="170"/>
      <c r="F11" s="170"/>
      <c r="G11" s="170"/>
      <c r="H11" s="170"/>
      <c r="I11" s="170"/>
      <c r="J11" s="170"/>
      <c r="K11" s="170"/>
      <c r="L11" s="170"/>
      <c r="M11" s="170"/>
      <c r="N11" s="170"/>
      <c r="O11" s="170"/>
      <c r="P11" s="170"/>
      <c r="Q11" s="170"/>
      <c r="R11" s="170"/>
      <c r="S11" s="170"/>
      <c r="T11" s="170"/>
      <c r="U11" s="170"/>
      <c r="V11" s="170"/>
      <c r="W11" s="170"/>
    </row>
    <row r="12" spans="2:26" ht="21" customHeight="1" x14ac:dyDescent="0.15">
      <c r="B12" s="381" t="s">
        <v>658</v>
      </c>
      <c r="C12" s="381"/>
      <c r="D12" s="381"/>
      <c r="E12" s="381"/>
      <c r="F12" s="381"/>
      <c r="G12" s="381"/>
      <c r="H12" s="381"/>
      <c r="I12" s="381"/>
      <c r="J12" s="381"/>
      <c r="K12" s="381"/>
      <c r="L12" s="381"/>
      <c r="M12" s="381"/>
      <c r="N12" s="381"/>
      <c r="O12" s="381"/>
      <c r="P12" s="381"/>
      <c r="Q12" s="170"/>
      <c r="R12" s="170"/>
      <c r="S12" s="170"/>
      <c r="T12" s="170"/>
      <c r="U12" s="170"/>
      <c r="V12" s="170"/>
      <c r="W12" s="170"/>
    </row>
    <row r="13" spans="2:26" ht="21" customHeight="1" x14ac:dyDescent="0.15">
      <c r="B13" s="170" t="s">
        <v>432</v>
      </c>
      <c r="C13" s="170"/>
      <c r="D13" s="170"/>
      <c r="E13" s="170"/>
      <c r="F13" s="170"/>
      <c r="G13" s="170"/>
      <c r="H13" s="170"/>
      <c r="I13" s="170"/>
      <c r="J13" s="170"/>
      <c r="K13" s="170"/>
      <c r="L13" s="170"/>
      <c r="M13" s="170"/>
      <c r="N13" s="170"/>
      <c r="O13" s="170"/>
      <c r="P13" s="170"/>
      <c r="Q13" s="170"/>
      <c r="R13" s="170"/>
      <c r="S13" s="170"/>
      <c r="T13" s="170"/>
      <c r="U13" s="170"/>
      <c r="V13" s="170"/>
      <c r="W13" s="170"/>
    </row>
    <row r="14" spans="2:26" ht="21" customHeight="1" x14ac:dyDescent="0.15">
      <c r="B14" s="170" t="s">
        <v>433</v>
      </c>
      <c r="C14" s="170"/>
      <c r="D14" s="170"/>
      <c r="E14" s="170"/>
      <c r="F14" s="170"/>
      <c r="G14" s="170"/>
      <c r="H14" s="170"/>
      <c r="I14" s="170"/>
      <c r="J14" s="170"/>
      <c r="K14" s="170"/>
      <c r="L14" s="170"/>
      <c r="M14" s="170"/>
      <c r="N14" s="170"/>
      <c r="O14" s="170"/>
      <c r="P14" s="170"/>
      <c r="Q14" s="170"/>
      <c r="R14" s="170"/>
      <c r="S14" s="170"/>
      <c r="T14" s="170"/>
      <c r="U14" s="170"/>
      <c r="V14" s="170"/>
      <c r="W14" s="170"/>
    </row>
    <row r="15" spans="2:26" ht="21" customHeight="1" x14ac:dyDescent="0.15">
      <c r="B15" s="170" t="s">
        <v>659</v>
      </c>
      <c r="C15" s="170"/>
      <c r="D15" s="170"/>
      <c r="E15" s="170"/>
      <c r="F15" s="170"/>
      <c r="G15" s="170"/>
      <c r="H15" s="170"/>
      <c r="I15" s="170"/>
      <c r="J15" s="170"/>
      <c r="K15" s="170"/>
      <c r="L15" s="170"/>
      <c r="M15" s="170"/>
      <c r="N15" s="170"/>
      <c r="O15" s="170"/>
      <c r="P15" s="170"/>
      <c r="Q15" s="170"/>
      <c r="R15" s="170"/>
      <c r="S15" s="170"/>
      <c r="T15" s="170"/>
      <c r="U15" s="170"/>
      <c r="V15" s="170"/>
      <c r="W15" s="170"/>
    </row>
    <row r="16" spans="2:26" ht="21" customHeight="1" x14ac:dyDescent="0.15">
      <c r="B16" s="170" t="s">
        <v>660</v>
      </c>
      <c r="C16" s="170"/>
      <c r="D16" s="170"/>
      <c r="E16" s="170"/>
      <c r="F16" s="170"/>
      <c r="G16" s="170"/>
      <c r="H16" s="170"/>
      <c r="I16" s="170"/>
      <c r="J16" s="170"/>
      <c r="K16" s="170"/>
      <c r="L16" s="170"/>
      <c r="M16" s="170"/>
      <c r="N16" s="170"/>
      <c r="O16" s="170"/>
      <c r="P16" s="170"/>
      <c r="Q16" s="170"/>
      <c r="R16" s="170"/>
      <c r="S16" s="170"/>
      <c r="T16" s="170"/>
      <c r="U16" s="170"/>
      <c r="V16" s="170"/>
      <c r="W16" s="170"/>
    </row>
    <row r="17" spans="1:26" ht="21" customHeight="1" x14ac:dyDescent="0.15">
      <c r="B17" s="170" t="s">
        <v>661</v>
      </c>
      <c r="C17" s="170"/>
      <c r="D17" s="170"/>
      <c r="E17" s="170"/>
      <c r="F17" s="170"/>
      <c r="G17" s="170"/>
      <c r="H17" s="170"/>
      <c r="I17" s="170"/>
      <c r="J17" s="170"/>
      <c r="K17" s="170"/>
      <c r="L17" s="170"/>
      <c r="M17" s="170"/>
      <c r="N17" s="170"/>
      <c r="O17" s="170"/>
      <c r="P17" s="170"/>
      <c r="Q17" s="170"/>
      <c r="R17" s="170"/>
      <c r="S17" s="170"/>
      <c r="T17" s="170"/>
      <c r="U17" s="170"/>
      <c r="V17" s="170"/>
      <c r="W17" s="170"/>
    </row>
    <row r="18" spans="1:26" ht="21" customHeight="1" x14ac:dyDescent="0.15">
      <c r="B18" s="170"/>
      <c r="C18" s="170"/>
      <c r="D18" s="170"/>
      <c r="E18" s="170"/>
      <c r="F18" s="170"/>
      <c r="G18" s="170"/>
      <c r="H18" s="170"/>
      <c r="I18" s="170"/>
      <c r="J18" s="170"/>
      <c r="K18" s="170"/>
      <c r="L18" s="170"/>
      <c r="M18" s="170"/>
      <c r="N18" s="170"/>
      <c r="O18" s="170"/>
      <c r="P18" s="170"/>
      <c r="Q18" s="170"/>
      <c r="R18" s="170"/>
      <c r="S18" s="170"/>
      <c r="T18" s="170"/>
      <c r="U18" s="170"/>
      <c r="V18" s="170"/>
      <c r="W18" s="170"/>
    </row>
    <row r="19" spans="1:26" s="318" customFormat="1" ht="21" customHeight="1" x14ac:dyDescent="0.15">
      <c r="B19" s="170" t="s">
        <v>662</v>
      </c>
      <c r="C19" s="170"/>
      <c r="D19" s="170"/>
      <c r="E19" s="170"/>
      <c r="F19" s="170"/>
      <c r="G19" s="170"/>
      <c r="H19" s="170"/>
      <c r="I19" s="170"/>
      <c r="J19" s="170"/>
      <c r="K19" s="170"/>
      <c r="L19" s="170"/>
      <c r="M19" s="170"/>
      <c r="N19" s="170"/>
      <c r="O19" s="170"/>
      <c r="P19" s="170"/>
      <c r="Q19" s="170"/>
      <c r="R19" s="170"/>
      <c r="S19" s="170"/>
      <c r="T19" s="170"/>
      <c r="U19" s="170"/>
      <c r="V19" s="170"/>
      <c r="W19" s="170"/>
      <c r="X19" s="319"/>
      <c r="Y19" s="319"/>
      <c r="Z19" s="319"/>
    </row>
    <row r="20" spans="1:26" s="196" customFormat="1" ht="21" customHeight="1" x14ac:dyDescent="0.15">
      <c r="B20" s="196" t="s">
        <v>663</v>
      </c>
      <c r="C20" s="322"/>
      <c r="D20" s="323"/>
      <c r="E20" s="322"/>
      <c r="F20" s="382"/>
      <c r="G20" s="382"/>
      <c r="H20" s="382"/>
      <c r="I20" s="382"/>
      <c r="J20" s="382"/>
      <c r="K20" s="382"/>
      <c r="L20" s="382"/>
      <c r="M20" s="382"/>
      <c r="N20" s="382"/>
      <c r="O20" s="382"/>
      <c r="P20" s="382"/>
      <c r="Q20" s="422"/>
      <c r="R20" s="422"/>
      <c r="S20" s="422"/>
      <c r="T20" s="422"/>
      <c r="U20" s="422"/>
      <c r="V20" s="322"/>
      <c r="W20" s="192"/>
      <c r="X20" s="192"/>
      <c r="Y20" s="192"/>
    </row>
    <row r="21" spans="1:26" s="196" customFormat="1" ht="21.75" customHeight="1" x14ac:dyDescent="0.15">
      <c r="B21" s="322" t="s">
        <v>664</v>
      </c>
      <c r="C21" s="322"/>
      <c r="D21" s="322"/>
      <c r="E21" s="322"/>
      <c r="F21" s="382"/>
      <c r="G21" s="382"/>
      <c r="H21" s="382"/>
      <c r="I21" s="382"/>
      <c r="J21" s="382"/>
      <c r="K21" s="382"/>
      <c r="L21" s="382"/>
      <c r="M21" s="382"/>
      <c r="N21" s="382"/>
      <c r="O21" s="382"/>
      <c r="P21" s="382"/>
      <c r="Q21" s="422"/>
      <c r="R21" s="422"/>
      <c r="S21" s="422"/>
      <c r="T21" s="422"/>
      <c r="U21" s="422"/>
      <c r="V21" s="322"/>
      <c r="W21" s="192"/>
      <c r="X21" s="192"/>
      <c r="Y21" s="192"/>
    </row>
    <row r="22" spans="1:26" s="196" customFormat="1" ht="21" customHeight="1" x14ac:dyDescent="0.15">
      <c r="B22" s="322" t="s">
        <v>665</v>
      </c>
      <c r="C22" s="322"/>
      <c r="D22" s="322"/>
      <c r="E22" s="322"/>
      <c r="F22" s="382"/>
      <c r="G22" s="382"/>
      <c r="H22" s="382"/>
      <c r="I22" s="382"/>
      <c r="J22" s="382"/>
      <c r="K22" s="382"/>
      <c r="L22" s="382"/>
      <c r="M22" s="382"/>
      <c r="N22" s="382"/>
      <c r="O22" s="382"/>
      <c r="P22" s="382"/>
      <c r="Q22" s="382"/>
      <c r="R22" s="382"/>
      <c r="S22" s="382"/>
      <c r="T22" s="382"/>
      <c r="U22" s="382"/>
      <c r="V22" s="322"/>
      <c r="W22" s="192"/>
      <c r="X22" s="192"/>
      <c r="Y22" s="192"/>
    </row>
    <row r="23" spans="1:26" s="196" customFormat="1" x14ac:dyDescent="0.15">
      <c r="B23" s="322"/>
      <c r="C23" s="322"/>
      <c r="D23" s="322"/>
      <c r="E23" s="322"/>
      <c r="F23" s="382"/>
      <c r="G23" s="382"/>
      <c r="H23" s="382"/>
      <c r="I23" s="382"/>
      <c r="J23" s="382"/>
      <c r="K23" s="382"/>
      <c r="L23" s="382"/>
      <c r="M23" s="382"/>
      <c r="N23" s="382"/>
      <c r="O23" s="382"/>
      <c r="P23" s="382"/>
      <c r="Q23" s="382"/>
      <c r="R23" s="382"/>
      <c r="S23" s="382"/>
      <c r="T23" s="382"/>
      <c r="U23" s="382"/>
      <c r="V23" s="322"/>
      <c r="W23" s="192"/>
      <c r="X23" s="324"/>
      <c r="Y23" s="192"/>
    </row>
    <row r="24" spans="1:26" s="196" customFormat="1" ht="21" customHeight="1" x14ac:dyDescent="0.15">
      <c r="B24" s="322" t="s">
        <v>666</v>
      </c>
      <c r="C24" s="322"/>
      <c r="D24" s="322"/>
      <c r="E24" s="322"/>
      <c r="F24" s="382"/>
      <c r="G24" s="382"/>
      <c r="H24" s="382"/>
      <c r="I24" s="382"/>
      <c r="J24" s="382"/>
      <c r="K24" s="382"/>
      <c r="L24" s="382"/>
      <c r="M24" s="382"/>
      <c r="N24" s="382"/>
      <c r="O24" s="382"/>
      <c r="P24" s="382"/>
      <c r="Q24" s="382"/>
      <c r="R24" s="382"/>
      <c r="S24" s="382"/>
      <c r="T24" s="382"/>
      <c r="U24" s="382"/>
      <c r="V24" s="322"/>
      <c r="W24" s="192"/>
      <c r="X24" s="192"/>
      <c r="Y24" s="324"/>
    </row>
    <row r="25" spans="1:26" s="196" customFormat="1" ht="22.5" customHeight="1" x14ac:dyDescent="0.15">
      <c r="B25" s="322"/>
      <c r="C25" s="322"/>
      <c r="D25" s="322"/>
      <c r="E25" s="322"/>
      <c r="F25" s="382"/>
      <c r="G25" s="382"/>
      <c r="H25" s="382"/>
      <c r="I25" s="382"/>
      <c r="J25" s="382"/>
      <c r="K25" s="382"/>
      <c r="L25" s="382"/>
      <c r="M25" s="382"/>
      <c r="N25" s="382"/>
      <c r="O25" s="382"/>
      <c r="P25" s="382"/>
      <c r="Q25" s="382"/>
      <c r="R25" s="382"/>
      <c r="S25" s="382"/>
      <c r="T25" s="382"/>
      <c r="U25" s="382"/>
      <c r="V25" s="322"/>
      <c r="W25" s="192"/>
      <c r="X25" s="192"/>
      <c r="Y25" s="192"/>
    </row>
    <row r="26" spans="1:26" ht="22.5" customHeight="1" x14ac:dyDescent="0.15"/>
    <row r="27" spans="1:26" ht="22.5" customHeight="1" x14ac:dyDescent="0.15"/>
    <row r="28" spans="1:26" ht="30" customHeight="1" x14ac:dyDescent="0.15">
      <c r="B28" s="152"/>
      <c r="C28" s="152"/>
      <c r="D28" s="152"/>
      <c r="E28" s="152"/>
      <c r="F28" s="152"/>
      <c r="G28" s="497" t="s">
        <v>0</v>
      </c>
      <c r="H28" s="497"/>
      <c r="I28" s="497"/>
      <c r="J28" s="497"/>
      <c r="K28" s="497"/>
      <c r="L28" s="497"/>
      <c r="M28" s="497"/>
      <c r="N28" s="497"/>
      <c r="O28" s="497"/>
      <c r="P28" s="497"/>
      <c r="Q28" s="171" t="s">
        <v>321</v>
      </c>
      <c r="R28" s="172">
        <v>2</v>
      </c>
      <c r="S28" s="171" t="s">
        <v>323</v>
      </c>
      <c r="T28" s="172">
        <v>3</v>
      </c>
      <c r="U28" s="171" t="s">
        <v>322</v>
      </c>
      <c r="V28" s="172">
        <v>4</v>
      </c>
      <c r="W28" s="151" t="s">
        <v>324</v>
      </c>
      <c r="X28" s="151"/>
    </row>
    <row r="29" spans="1:26" ht="22.5" customHeight="1" x14ac:dyDescent="0.15">
      <c r="A29" s="1" t="s">
        <v>1</v>
      </c>
      <c r="B29" s="1"/>
      <c r="C29" s="502" t="s">
        <v>581</v>
      </c>
      <c r="D29" s="502"/>
      <c r="E29" s="502"/>
      <c r="F29" s="502"/>
      <c r="G29" s="502"/>
      <c r="H29" s="502"/>
      <c r="I29" s="502"/>
      <c r="J29" s="502"/>
      <c r="K29" s="502"/>
      <c r="L29" s="502"/>
      <c r="M29" s="502"/>
      <c r="N29" s="502"/>
      <c r="O29" s="502"/>
      <c r="P29" s="502"/>
      <c r="Q29" s="502"/>
      <c r="R29" s="502"/>
      <c r="S29" s="502"/>
      <c r="T29" s="502"/>
      <c r="U29" s="502"/>
      <c r="V29" s="502"/>
      <c r="W29" s="502"/>
    </row>
    <row r="30" spans="1:26" ht="22.5" customHeight="1" x14ac:dyDescent="0.15">
      <c r="A30" s="127"/>
      <c r="B30" s="127"/>
      <c r="C30" s="126"/>
      <c r="D30" s="126"/>
      <c r="E30" s="126"/>
      <c r="F30" s="126"/>
      <c r="G30" s="126"/>
      <c r="H30" s="126"/>
      <c r="I30" s="126"/>
      <c r="J30" s="126"/>
      <c r="K30" s="126"/>
      <c r="L30" s="126"/>
      <c r="M30" s="126"/>
      <c r="N30" s="126"/>
      <c r="O30" s="126"/>
      <c r="P30" s="126"/>
      <c r="Q30" s="126"/>
      <c r="R30" s="126"/>
      <c r="S30" s="126"/>
      <c r="T30" s="126"/>
      <c r="U30" s="126"/>
      <c r="V30" s="126"/>
      <c r="W30" s="126"/>
      <c r="X30" s="127"/>
    </row>
    <row r="31" spans="1:26" ht="22.5" customHeight="1" x14ac:dyDescent="0.15">
      <c r="A31" s="1" t="s">
        <v>320</v>
      </c>
      <c r="B31" s="1"/>
    </row>
    <row r="32" spans="1:26" ht="15" customHeight="1" x14ac:dyDescent="0.15">
      <c r="A32" s="1"/>
      <c r="B32" s="1" t="s">
        <v>328</v>
      </c>
    </row>
    <row r="33" spans="1:28" ht="22.5" customHeight="1" x14ac:dyDescent="0.15">
      <c r="A33" s="1"/>
      <c r="B33" s="1" t="s">
        <v>668</v>
      </c>
    </row>
    <row r="34" spans="1:28" s="384" customFormat="1" ht="22.5" customHeight="1" x14ac:dyDescent="0.15">
      <c r="A34" s="383"/>
      <c r="B34" s="383"/>
      <c r="C34" s="383"/>
      <c r="D34" s="383"/>
      <c r="E34" s="383"/>
      <c r="F34" s="383"/>
      <c r="G34" s="383"/>
      <c r="H34" s="383"/>
      <c r="I34" s="383"/>
      <c r="J34" s="383"/>
      <c r="K34" s="383"/>
      <c r="L34" s="383"/>
      <c r="M34" s="383"/>
      <c r="N34" s="383"/>
      <c r="O34" s="383"/>
      <c r="P34" s="383"/>
      <c r="Q34" s="383"/>
      <c r="R34" s="383"/>
      <c r="S34" s="383"/>
      <c r="T34" s="383"/>
      <c r="U34" s="383"/>
      <c r="V34" s="383"/>
      <c r="W34" s="383"/>
      <c r="X34" s="383"/>
      <c r="Y34" s="383"/>
      <c r="Z34" s="383"/>
    </row>
    <row r="35" spans="1:28" ht="15" customHeight="1" x14ac:dyDescent="0.15">
      <c r="A35" s="1" t="s">
        <v>329</v>
      </c>
      <c r="B35" s="1"/>
    </row>
    <row r="36" spans="1:28" ht="22.5" customHeight="1" x14ac:dyDescent="0.15">
      <c r="A36" s="1"/>
      <c r="B36" s="1" t="s">
        <v>330</v>
      </c>
    </row>
    <row r="37" spans="1:28" s="169" customFormat="1" ht="15" customHeight="1" x14ac:dyDescent="0.15">
      <c r="A37" s="1"/>
      <c r="B37" s="1" t="s">
        <v>331</v>
      </c>
      <c r="C37" s="1"/>
      <c r="D37" s="1"/>
      <c r="E37" s="1"/>
      <c r="F37" s="1"/>
      <c r="G37" s="1"/>
      <c r="H37" s="1"/>
      <c r="I37" s="1"/>
      <c r="J37" s="1"/>
      <c r="K37" s="1"/>
      <c r="L37" s="1"/>
      <c r="M37" s="1"/>
      <c r="N37" s="1"/>
      <c r="O37" s="1"/>
      <c r="P37" s="1"/>
      <c r="Q37" s="1"/>
      <c r="R37" s="1"/>
      <c r="S37" s="1"/>
      <c r="T37" s="1"/>
      <c r="U37" s="1"/>
      <c r="V37" s="1"/>
      <c r="W37" s="1"/>
      <c r="X37" s="1"/>
      <c r="Y37" s="127"/>
      <c r="Z37" s="127"/>
    </row>
    <row r="38" spans="1:28" s="255" customFormat="1" ht="15" customHeight="1" x14ac:dyDescent="0.15">
      <c r="A38" s="383"/>
      <c r="B38" s="383"/>
      <c r="C38" s="383"/>
      <c r="D38" s="383"/>
      <c r="E38" s="383"/>
      <c r="F38" s="383"/>
      <c r="G38" s="383"/>
      <c r="H38" s="383"/>
      <c r="I38" s="383"/>
      <c r="J38" s="383"/>
      <c r="K38" s="383"/>
      <c r="L38" s="383"/>
      <c r="M38" s="383"/>
      <c r="N38" s="383"/>
      <c r="O38" s="383"/>
      <c r="P38" s="383"/>
      <c r="Q38" s="383"/>
      <c r="R38" s="383"/>
      <c r="S38" s="383"/>
      <c r="T38" s="383"/>
      <c r="U38" s="383"/>
      <c r="V38" s="383"/>
      <c r="W38" s="383"/>
      <c r="X38" s="383"/>
      <c r="Y38" s="127"/>
      <c r="Z38" s="127"/>
    </row>
    <row r="39" spans="1:28" ht="22.5" customHeight="1" x14ac:dyDescent="0.15">
      <c r="A39" s="1" t="s">
        <v>332</v>
      </c>
      <c r="B39" s="1"/>
      <c r="AB39" t="s">
        <v>129</v>
      </c>
    </row>
    <row r="40" spans="1:28" ht="22.5" customHeight="1" x14ac:dyDescent="0.15">
      <c r="A40" s="1"/>
      <c r="B40" s="1" t="s">
        <v>333</v>
      </c>
      <c r="AB40" t="s">
        <v>131</v>
      </c>
    </row>
    <row r="41" spans="1:28" ht="22.5" customHeight="1" x14ac:dyDescent="0.15">
      <c r="A41" s="1" t="str">
        <f>入力シート!$A$16</f>
        <v>【施設情報】</v>
      </c>
      <c r="B41" s="1"/>
      <c r="AB41" t="s">
        <v>132</v>
      </c>
    </row>
    <row r="42" spans="1:28" ht="22.5" customHeight="1" x14ac:dyDescent="0.15">
      <c r="A42" s="127"/>
      <c r="B42" s="127"/>
      <c r="C42" s="126"/>
      <c r="D42" s="126"/>
      <c r="E42" s="126"/>
      <c r="F42" s="126"/>
      <c r="G42" s="126"/>
      <c r="H42" s="126"/>
      <c r="I42" s="126"/>
      <c r="J42" s="126"/>
      <c r="K42" s="126"/>
      <c r="L42" s="126"/>
      <c r="M42" s="126"/>
      <c r="N42" s="126"/>
      <c r="O42" s="126"/>
      <c r="P42" s="126"/>
      <c r="Q42" s="126"/>
      <c r="R42" s="126"/>
      <c r="S42" s="126"/>
      <c r="T42" s="126"/>
      <c r="U42" s="126"/>
      <c r="V42" s="126"/>
      <c r="W42" s="126"/>
      <c r="X42" s="127"/>
      <c r="Y42"/>
      <c r="Z42"/>
      <c r="AB42" t="s">
        <v>134</v>
      </c>
    </row>
    <row r="43" spans="1:28" ht="22.5" customHeight="1" x14ac:dyDescent="0.15">
      <c r="A43" s="1" t="s">
        <v>2</v>
      </c>
      <c r="B43" s="1"/>
      <c r="C43" s="472" t="s">
        <v>582</v>
      </c>
      <c r="D43" s="441"/>
      <c r="E43" s="441"/>
      <c r="F43" s="441"/>
      <c r="G43" s="441"/>
      <c r="H43" s="441"/>
      <c r="I43" s="441"/>
      <c r="J43" s="441"/>
      <c r="K43" s="441"/>
      <c r="L43" s="441"/>
      <c r="M43" s="441"/>
      <c r="N43" s="441"/>
      <c r="O43" s="441"/>
      <c r="P43" s="441"/>
      <c r="Q43" s="441"/>
      <c r="R43" s="441"/>
      <c r="S43" s="441"/>
      <c r="T43" s="441"/>
      <c r="U43" s="441"/>
      <c r="V43" s="441"/>
      <c r="W43" s="441"/>
      <c r="Y43"/>
      <c r="Z43"/>
      <c r="AB43" t="s">
        <v>135</v>
      </c>
    </row>
    <row r="44" spans="1:28" ht="22.5" customHeight="1" x14ac:dyDescent="0.15">
      <c r="A44" s="1"/>
      <c r="B44" s="1"/>
      <c r="Y44"/>
      <c r="Z44"/>
      <c r="AB44" t="s">
        <v>138</v>
      </c>
    </row>
    <row r="45" spans="1:28" ht="22.5" customHeight="1" x14ac:dyDescent="0.15">
      <c r="A45" s="1" t="s">
        <v>3</v>
      </c>
      <c r="B45" s="1"/>
      <c r="C45" s="472" t="s">
        <v>133</v>
      </c>
      <c r="D45" s="441"/>
      <c r="E45" s="441"/>
      <c r="F45" s="441"/>
      <c r="G45" s="441"/>
      <c r="H45" s="441"/>
      <c r="I45" s="441"/>
      <c r="J45" s="441"/>
      <c r="K45" s="441"/>
      <c r="L45" s="441"/>
      <c r="M45" s="441"/>
      <c r="N45" s="441"/>
      <c r="O45" s="441"/>
      <c r="P45" s="441"/>
      <c r="Q45" s="441"/>
      <c r="R45" s="441"/>
      <c r="S45" s="441"/>
      <c r="T45" s="441"/>
      <c r="U45" s="441"/>
      <c r="V45" s="441"/>
      <c r="W45" s="441"/>
      <c r="Y45"/>
      <c r="Z45"/>
      <c r="AB45" t="s">
        <v>139</v>
      </c>
    </row>
    <row r="46" spans="1:28" ht="22.5" customHeight="1" x14ac:dyDescent="0.15">
      <c r="A46" s="1"/>
      <c r="B46" s="1"/>
      <c r="Y46"/>
      <c r="Z46"/>
    </row>
    <row r="47" spans="1:28" ht="22.5" customHeight="1" x14ac:dyDescent="0.15">
      <c r="A47" s="1" t="s">
        <v>4</v>
      </c>
      <c r="B47" s="1"/>
      <c r="AB47" t="s">
        <v>136</v>
      </c>
    </row>
    <row r="48" spans="1:28" ht="22.5" customHeight="1" x14ac:dyDescent="0.15">
      <c r="A48" s="1"/>
      <c r="B48" s="2" t="s">
        <v>5</v>
      </c>
      <c r="C48" s="72">
        <v>10</v>
      </c>
      <c r="D48" s="101" t="s">
        <v>7</v>
      </c>
      <c r="E48" s="73">
        <v>30</v>
      </c>
      <c r="F48" s="101" t="s">
        <v>8</v>
      </c>
      <c r="G48" s="99">
        <v>11</v>
      </c>
      <c r="H48" s="101" t="s">
        <v>7</v>
      </c>
      <c r="I48" s="74">
        <v>30</v>
      </c>
      <c r="J48" s="72">
        <v>15</v>
      </c>
      <c r="K48" s="101" t="s">
        <v>7</v>
      </c>
      <c r="L48" s="73">
        <v>0</v>
      </c>
      <c r="M48" s="101" t="s">
        <v>8</v>
      </c>
      <c r="N48" s="99">
        <v>19</v>
      </c>
      <c r="O48" s="101" t="s">
        <v>7</v>
      </c>
      <c r="P48" s="74">
        <v>0</v>
      </c>
      <c r="Q48" s="72"/>
      <c r="R48" s="101" t="s">
        <v>7</v>
      </c>
      <c r="S48" s="73"/>
      <c r="T48" s="101" t="s">
        <v>8</v>
      </c>
      <c r="U48" s="99"/>
      <c r="V48" s="101" t="s">
        <v>7</v>
      </c>
      <c r="W48" s="74"/>
      <c r="X48"/>
      <c r="AB48" t="s">
        <v>137</v>
      </c>
    </row>
    <row r="49" spans="1:34" ht="22.5" customHeight="1" x14ac:dyDescent="0.15">
      <c r="A49" s="1"/>
      <c r="B49" s="2" t="s">
        <v>6</v>
      </c>
      <c r="C49" s="503">
        <v>30</v>
      </c>
      <c r="D49" s="504"/>
      <c r="E49" s="504"/>
      <c r="F49" s="504"/>
      <c r="G49" s="504"/>
      <c r="H49" s="504"/>
      <c r="I49" s="3" t="s">
        <v>10</v>
      </c>
      <c r="J49" s="503">
        <v>25</v>
      </c>
      <c r="K49" s="505"/>
      <c r="L49" s="505"/>
      <c r="M49" s="505"/>
      <c r="N49" s="505"/>
      <c r="O49" s="505"/>
      <c r="P49" s="3" t="s">
        <v>10</v>
      </c>
      <c r="Q49" s="503"/>
      <c r="R49" s="505"/>
      <c r="S49" s="505"/>
      <c r="T49" s="505"/>
      <c r="U49" s="505"/>
      <c r="V49" s="505"/>
      <c r="W49" s="3" t="s">
        <v>10</v>
      </c>
      <c r="X49"/>
      <c r="AB49" t="s">
        <v>140</v>
      </c>
    </row>
    <row r="50" spans="1:34" ht="22.5" customHeight="1" x14ac:dyDescent="0.15">
      <c r="A50" s="1"/>
      <c r="B50" s="2" t="s">
        <v>9</v>
      </c>
      <c r="C50" s="503">
        <v>8</v>
      </c>
      <c r="D50" s="504"/>
      <c r="E50" s="504"/>
      <c r="F50" s="504"/>
      <c r="G50" s="504"/>
      <c r="H50" s="504"/>
      <c r="I50" s="3" t="s">
        <v>10</v>
      </c>
      <c r="J50" s="503">
        <v>6</v>
      </c>
      <c r="K50" s="505"/>
      <c r="L50" s="505"/>
      <c r="M50" s="505"/>
      <c r="N50" s="505"/>
      <c r="O50" s="505"/>
      <c r="P50" s="3" t="s">
        <v>10</v>
      </c>
      <c r="Q50" s="503"/>
      <c r="R50" s="505"/>
      <c r="S50" s="505"/>
      <c r="T50" s="505"/>
      <c r="U50" s="505"/>
      <c r="V50" s="505"/>
      <c r="W50" s="3" t="s">
        <v>10</v>
      </c>
      <c r="X50"/>
      <c r="AB50" t="s">
        <v>141</v>
      </c>
    </row>
    <row r="51" spans="1:34" ht="22.5" customHeight="1" x14ac:dyDescent="0.15">
      <c r="A51" s="1"/>
      <c r="B51" s="11" t="s">
        <v>147</v>
      </c>
      <c r="C51" s="506" t="s">
        <v>20</v>
      </c>
      <c r="D51" s="507"/>
      <c r="E51" s="507"/>
      <c r="F51" s="507"/>
      <c r="G51" s="507"/>
      <c r="H51" s="507"/>
      <c r="I51" s="507"/>
      <c r="J51" s="507"/>
      <c r="K51" s="507"/>
      <c r="L51" s="507"/>
      <c r="M51" s="507"/>
      <c r="N51" s="507"/>
      <c r="O51" s="507"/>
      <c r="P51" s="507"/>
      <c r="Q51" s="507"/>
      <c r="R51" s="507"/>
      <c r="S51" s="507"/>
      <c r="T51" s="507"/>
      <c r="U51" s="507"/>
      <c r="V51" s="507"/>
      <c r="W51" s="508"/>
      <c r="X51"/>
    </row>
    <row r="52" spans="1:34" ht="18" customHeight="1" x14ac:dyDescent="0.15">
      <c r="A52" s="1"/>
      <c r="B52" s="104"/>
      <c r="C52" s="126"/>
      <c r="D52" s="118"/>
      <c r="E52" s="118"/>
      <c r="F52" s="118"/>
      <c r="G52" s="118"/>
      <c r="H52" s="118"/>
      <c r="I52" s="118"/>
      <c r="J52" s="118"/>
      <c r="K52" s="118"/>
      <c r="L52" s="118"/>
      <c r="M52" s="118"/>
      <c r="N52" s="118"/>
      <c r="O52" s="118"/>
      <c r="P52" s="118"/>
      <c r="Q52" s="118"/>
      <c r="R52" s="118"/>
      <c r="S52" s="118"/>
      <c r="T52" s="118"/>
      <c r="U52" s="118"/>
      <c r="V52" s="118"/>
      <c r="W52" s="118"/>
      <c r="X52"/>
      <c r="AB52" t="s">
        <v>144</v>
      </c>
      <c r="AD52" t="s">
        <v>23</v>
      </c>
    </row>
    <row r="53" spans="1:34" ht="22.5" customHeight="1" x14ac:dyDescent="0.15">
      <c r="A53" s="1"/>
      <c r="B53" s="1"/>
      <c r="AB53" t="s">
        <v>143</v>
      </c>
      <c r="AD53" t="s">
        <v>530</v>
      </c>
    </row>
    <row r="54" spans="1:34" ht="22.5" customHeight="1" x14ac:dyDescent="0.15">
      <c r="A54" s="1" t="s">
        <v>36</v>
      </c>
      <c r="B54" s="1"/>
    </row>
    <row r="55" spans="1:34" ht="22.5" customHeight="1" x14ac:dyDescent="0.15">
      <c r="A55" s="1"/>
      <c r="B55" s="71" t="s">
        <v>207</v>
      </c>
      <c r="H55" s="112" t="s">
        <v>145</v>
      </c>
      <c r="I55" s="116">
        <v>9</v>
      </c>
      <c r="J55" s="1" t="s">
        <v>146</v>
      </c>
      <c r="AH55" s="386" t="s">
        <v>650</v>
      </c>
    </row>
    <row r="56" spans="1:34" ht="22.5" customHeight="1" x14ac:dyDescent="0.15">
      <c r="A56" s="1"/>
      <c r="B56" s="1"/>
      <c r="O56" s="170" t="s">
        <v>526</v>
      </c>
      <c r="AB56" t="s">
        <v>142</v>
      </c>
      <c r="AH56" s="386" t="s">
        <v>651</v>
      </c>
    </row>
    <row r="57" spans="1:34" ht="22.5" customHeight="1" x14ac:dyDescent="0.15">
      <c r="A57" s="1" t="s">
        <v>37</v>
      </c>
      <c r="B57" s="1"/>
      <c r="O57" s="320" t="s">
        <v>527</v>
      </c>
      <c r="AH57" s="386" t="s">
        <v>652</v>
      </c>
    </row>
    <row r="58" spans="1:34" ht="22.5" customHeight="1" x14ac:dyDescent="0.15">
      <c r="A58" s="1"/>
      <c r="B58" s="388" t="s">
        <v>23</v>
      </c>
      <c r="C58" s="388"/>
      <c r="D58" s="388"/>
      <c r="E58" s="388"/>
      <c r="F58" s="388"/>
      <c r="G58" s="388"/>
      <c r="H58" s="388"/>
      <c r="L58" s="471" t="s">
        <v>59</v>
      </c>
      <c r="M58" s="413"/>
      <c r="N58" s="413"/>
      <c r="O58" s="509"/>
      <c r="P58" s="509"/>
      <c r="Q58" s="509"/>
      <c r="R58" s="509"/>
      <c r="S58" s="509"/>
      <c r="T58" s="509"/>
      <c r="U58" s="509"/>
      <c r="V58" s="509"/>
      <c r="AH58" s="386" t="s">
        <v>653</v>
      </c>
    </row>
    <row r="59" spans="1:34" ht="22.5" customHeight="1" x14ac:dyDescent="0.15">
      <c r="A59" s="1"/>
      <c r="B59" s="388"/>
      <c r="C59" s="388"/>
      <c r="D59" s="388"/>
      <c r="E59" s="388"/>
      <c r="F59" s="388"/>
      <c r="G59" s="388"/>
      <c r="H59" s="388"/>
      <c r="I59" s="82"/>
      <c r="J59" s="81"/>
      <c r="K59" s="82"/>
      <c r="L59" s="111"/>
      <c r="AH59" s="386" t="s">
        <v>654</v>
      </c>
    </row>
    <row r="60" spans="1:34" ht="22.5" customHeight="1" x14ac:dyDescent="0.15">
      <c r="A60" s="1"/>
      <c r="B60" s="127"/>
      <c r="D60" s="111"/>
      <c r="E60" s="111"/>
      <c r="F60" s="111"/>
      <c r="G60" s="82"/>
      <c r="H60" s="82"/>
      <c r="I60" s="82"/>
      <c r="J60" s="81"/>
      <c r="K60" s="82"/>
      <c r="L60" s="111"/>
      <c r="Y60" s="10"/>
      <c r="Z60" s="10"/>
      <c r="AB60" s="78" t="s">
        <v>535</v>
      </c>
      <c r="AC60" s="78"/>
      <c r="AH60" s="386" t="s">
        <v>655</v>
      </c>
    </row>
    <row r="61" spans="1:34" ht="22.5" customHeight="1" x14ac:dyDescent="0.15">
      <c r="A61" s="1"/>
      <c r="B61" s="127"/>
      <c r="D61" s="111"/>
      <c r="E61" s="111"/>
      <c r="F61" s="111"/>
      <c r="G61" s="82"/>
      <c r="H61" s="82"/>
      <c r="I61" s="82"/>
      <c r="J61" s="81"/>
      <c r="K61" s="82"/>
      <c r="L61" s="111"/>
      <c r="Y61" s="10"/>
      <c r="Z61" s="10"/>
      <c r="AB61" s="78" t="s">
        <v>536</v>
      </c>
      <c r="AC61" s="78"/>
    </row>
    <row r="62" spans="1:34" ht="22.5" customHeight="1" x14ac:dyDescent="0.15">
      <c r="A62" s="1"/>
      <c r="B62" s="1"/>
      <c r="D62" s="111"/>
      <c r="E62" s="111"/>
      <c r="F62" s="111"/>
      <c r="G62" s="111"/>
      <c r="H62" s="111"/>
      <c r="I62" s="111"/>
      <c r="Y62" s="10"/>
      <c r="Z62" s="10"/>
      <c r="AB62" s="78" t="s">
        <v>537</v>
      </c>
      <c r="AC62" s="78"/>
      <c r="AH62" s="325" t="s">
        <v>528</v>
      </c>
    </row>
    <row r="63" spans="1:34" ht="22.5" customHeight="1" x14ac:dyDescent="0.15">
      <c r="A63" s="1" t="s">
        <v>35</v>
      </c>
      <c r="B63" s="1"/>
      <c r="Y63" s="10"/>
      <c r="Z63" s="10"/>
      <c r="AB63" s="78" t="s">
        <v>538</v>
      </c>
      <c r="AC63" s="78"/>
      <c r="AH63" t="s">
        <v>583</v>
      </c>
    </row>
    <row r="64" spans="1:34" ht="22.5" customHeight="1" x14ac:dyDescent="0.15">
      <c r="A64" s="1"/>
      <c r="B64" s="472" t="s">
        <v>543</v>
      </c>
      <c r="C64" s="441"/>
      <c r="D64" s="441"/>
      <c r="E64" s="441"/>
      <c r="F64" s="441"/>
      <c r="G64" s="441"/>
      <c r="H64" s="441"/>
      <c r="L64" s="376" t="s">
        <v>667</v>
      </c>
      <c r="M64" s="376"/>
      <c r="N64" s="376"/>
      <c r="O64" s="376"/>
      <c r="P64" s="378"/>
      <c r="Q64" s="379"/>
      <c r="R64" s="379"/>
      <c r="S64" s="379"/>
      <c r="T64" s="379"/>
      <c r="U64" s="379"/>
      <c r="V64" s="379"/>
      <c r="Y64" s="10"/>
      <c r="Z64" s="10"/>
      <c r="AB64" s="78" t="s">
        <v>571</v>
      </c>
      <c r="AC64" s="78"/>
      <c r="AH64" t="s">
        <v>532</v>
      </c>
    </row>
    <row r="65" spans="1:37" ht="22.5" customHeight="1" x14ac:dyDescent="0.15">
      <c r="A65" s="1"/>
      <c r="B65" s="472"/>
      <c r="C65" s="441"/>
      <c r="D65" s="441"/>
      <c r="E65" s="441"/>
      <c r="F65" s="441"/>
      <c r="G65" s="441"/>
      <c r="H65" s="441"/>
      <c r="L65" s="385" t="s">
        <v>619</v>
      </c>
      <c r="M65" s="379"/>
      <c r="N65" s="379"/>
      <c r="O65" s="379"/>
      <c r="P65" s="510"/>
      <c r="Q65" s="510"/>
      <c r="R65" s="510"/>
      <c r="S65" s="510"/>
      <c r="T65" s="510"/>
      <c r="U65" s="510"/>
      <c r="V65" s="510"/>
      <c r="Y65" s="10"/>
      <c r="Z65" s="10"/>
      <c r="AB65" s="78" t="s">
        <v>540</v>
      </c>
      <c r="AC65" s="78"/>
      <c r="AH65" t="s">
        <v>533</v>
      </c>
    </row>
    <row r="66" spans="1:37" ht="22.5" customHeight="1" x14ac:dyDescent="0.15">
      <c r="A66" s="1"/>
      <c r="B66" s="10"/>
      <c r="C66" s="10"/>
      <c r="D66" s="10"/>
      <c r="E66" s="10"/>
      <c r="F66" s="10"/>
      <c r="G66" s="10"/>
      <c r="H66" s="10"/>
      <c r="I66" s="10"/>
      <c r="J66" s="10"/>
      <c r="K66" s="10"/>
      <c r="L66" s="376" t="s">
        <v>643</v>
      </c>
      <c r="M66" s="377"/>
      <c r="N66" s="377"/>
      <c r="O66" s="377"/>
      <c r="P66" s="510"/>
      <c r="Q66" s="510"/>
      <c r="R66" s="510"/>
      <c r="S66" s="510"/>
      <c r="T66" s="510"/>
      <c r="U66" s="510"/>
      <c r="V66" s="510"/>
      <c r="W66" s="10"/>
      <c r="X66" s="10"/>
      <c r="Y66" s="10"/>
      <c r="Z66" s="10"/>
      <c r="AB66" s="78" t="s">
        <v>541</v>
      </c>
      <c r="AC66" s="78"/>
      <c r="AH66" t="s">
        <v>534</v>
      </c>
    </row>
    <row r="67" spans="1:37" ht="22.5" customHeight="1" x14ac:dyDescent="0.15">
      <c r="A67" s="153" t="s">
        <v>335</v>
      </c>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B67" s="78" t="s">
        <v>542</v>
      </c>
      <c r="AC67" s="78"/>
      <c r="AD67" s="1"/>
      <c r="AE67" s="1"/>
      <c r="AF67" s="1"/>
      <c r="AH67" s="386" t="s">
        <v>531</v>
      </c>
    </row>
    <row r="68" spans="1:37" ht="22.5" customHeight="1" thickBot="1" x14ac:dyDescent="0.2">
      <c r="B68" s="153" t="s">
        <v>327</v>
      </c>
      <c r="C68" s="10"/>
      <c r="D68" s="10"/>
      <c r="E68" s="10"/>
      <c r="F68" s="10"/>
      <c r="G68" s="10"/>
      <c r="H68" s="10"/>
      <c r="I68" s="10"/>
      <c r="J68" s="10"/>
      <c r="K68" s="10"/>
      <c r="L68" s="10"/>
      <c r="M68" s="10"/>
      <c r="N68" s="10"/>
      <c r="O68" s="10"/>
      <c r="P68" s="10"/>
      <c r="Q68" s="10"/>
      <c r="R68" s="10"/>
      <c r="S68" s="10"/>
      <c r="T68" s="10"/>
      <c r="U68" s="10"/>
      <c r="V68" s="10"/>
      <c r="W68" s="10"/>
      <c r="X68" s="10"/>
      <c r="Y68" s="10"/>
      <c r="Z68" s="10"/>
      <c r="AB68" s="78" t="s">
        <v>543</v>
      </c>
      <c r="AC68" s="78"/>
      <c r="AG68" s="1"/>
      <c r="AH68" s="325"/>
      <c r="AI68" s="1"/>
      <c r="AJ68" s="1"/>
      <c r="AK68" s="1"/>
    </row>
    <row r="69" spans="1:37" ht="22.5" customHeight="1" x14ac:dyDescent="0.15">
      <c r="B69" s="498" t="s">
        <v>334</v>
      </c>
      <c r="C69" s="499"/>
      <c r="D69" s="178"/>
      <c r="E69" s="499" t="s">
        <v>511</v>
      </c>
      <c r="F69" s="499"/>
      <c r="G69" s="499"/>
      <c r="H69" s="499"/>
      <c r="I69" s="499"/>
      <c r="J69" s="500"/>
      <c r="K69" s="500"/>
      <c r="L69" s="500"/>
      <c r="M69" s="500"/>
      <c r="N69" s="500"/>
      <c r="O69" s="500"/>
      <c r="P69" s="500"/>
      <c r="Q69" s="500"/>
      <c r="R69" s="500"/>
      <c r="S69" s="500"/>
      <c r="T69" s="500"/>
      <c r="U69" s="500"/>
      <c r="V69" s="500"/>
      <c r="W69" s="501"/>
      <c r="X69" s="10"/>
      <c r="Y69" s="10"/>
      <c r="Z69" s="10"/>
      <c r="AB69" s="78" t="s">
        <v>544</v>
      </c>
      <c r="AC69" s="78"/>
      <c r="AG69" s="1"/>
      <c r="AH69" s="326"/>
      <c r="AI69" s="1"/>
      <c r="AJ69" s="1"/>
      <c r="AK69" s="1"/>
    </row>
    <row r="70" spans="1:37" ht="22.5" customHeight="1" x14ac:dyDescent="0.15">
      <c r="B70" s="179"/>
      <c r="C70" s="10"/>
      <c r="D70" s="10"/>
      <c r="E70" s="10"/>
      <c r="F70" s="10"/>
      <c r="G70" s="10"/>
      <c r="H70" s="10"/>
      <c r="I70" s="10"/>
      <c r="J70" s="10"/>
      <c r="K70" s="10"/>
      <c r="L70" s="10"/>
      <c r="M70" s="10"/>
      <c r="N70" s="10"/>
      <c r="O70" s="10"/>
      <c r="P70" s="10"/>
      <c r="Q70" s="10"/>
      <c r="R70" s="10"/>
      <c r="S70" s="10"/>
      <c r="T70" s="10"/>
      <c r="U70" s="10"/>
      <c r="V70" s="10"/>
      <c r="W70" s="180"/>
      <c r="X70" s="10"/>
      <c r="Y70" s="10"/>
      <c r="Z70" s="10"/>
      <c r="AB70" s="78" t="s">
        <v>545</v>
      </c>
      <c r="AC70" s="78"/>
      <c r="AG70" s="1"/>
      <c r="AH70" s="1"/>
      <c r="AI70" s="1"/>
      <c r="AJ70" s="1"/>
      <c r="AK70" s="1"/>
    </row>
    <row r="71" spans="1:37" ht="22.5" customHeight="1" x14ac:dyDescent="0.15">
      <c r="A71" s="1"/>
      <c r="B71" s="179"/>
      <c r="C71" s="10" t="s">
        <v>525</v>
      </c>
      <c r="D71" s="10"/>
      <c r="E71" s="10"/>
      <c r="F71" s="10"/>
      <c r="G71" s="10"/>
      <c r="H71" s="10"/>
      <c r="I71" s="10"/>
      <c r="J71" s="10"/>
      <c r="K71" s="10"/>
      <c r="L71" s="10"/>
      <c r="M71" s="10"/>
      <c r="N71" s="10"/>
      <c r="O71" s="10"/>
      <c r="P71" s="10"/>
      <c r="Q71" s="10"/>
      <c r="R71" s="10"/>
      <c r="S71" s="10"/>
      <c r="T71" s="10"/>
      <c r="U71" s="10"/>
      <c r="V71" s="10"/>
      <c r="W71" s="180"/>
      <c r="X71" s="10"/>
      <c r="Y71" s="10"/>
      <c r="Z71" s="10"/>
      <c r="AB71" s="78" t="s">
        <v>546</v>
      </c>
      <c r="AC71" s="78"/>
    </row>
    <row r="72" spans="1:37" ht="22.5" customHeight="1" x14ac:dyDescent="0.15">
      <c r="A72" s="1"/>
      <c r="B72" s="181"/>
      <c r="C72" s="1" t="s">
        <v>336</v>
      </c>
      <c r="D72" s="297"/>
      <c r="E72" s="297"/>
      <c r="F72" s="10"/>
      <c r="G72" s="10"/>
      <c r="H72" s="10"/>
      <c r="I72" s="10"/>
      <c r="J72" s="10"/>
      <c r="K72" s="10"/>
      <c r="L72" s="10"/>
      <c r="M72" s="10"/>
      <c r="N72" s="10"/>
      <c r="O72" s="10"/>
      <c r="P72" s="10"/>
      <c r="Q72" s="10"/>
      <c r="R72" s="10"/>
      <c r="S72" s="10"/>
      <c r="T72" s="10"/>
      <c r="U72" s="10"/>
      <c r="V72" s="10"/>
      <c r="W72" s="180"/>
      <c r="X72" s="10"/>
      <c r="Y72" s="10"/>
      <c r="Z72" s="10"/>
      <c r="AB72" s="78" t="s">
        <v>547</v>
      </c>
      <c r="AC72" s="78"/>
    </row>
    <row r="73" spans="1:37" ht="22.5" customHeight="1" x14ac:dyDescent="0.15">
      <c r="A73" s="299"/>
      <c r="B73" s="179"/>
      <c r="F73" s="297"/>
      <c r="G73" s="297"/>
      <c r="H73" s="297"/>
      <c r="I73" s="297"/>
      <c r="J73" s="297"/>
      <c r="K73" s="297"/>
      <c r="L73" s="297"/>
      <c r="M73" s="297"/>
      <c r="N73" s="297"/>
      <c r="O73" s="297"/>
      <c r="P73" s="297"/>
      <c r="Q73" s="297"/>
      <c r="R73" s="297"/>
      <c r="S73" s="297"/>
      <c r="T73" s="297"/>
      <c r="U73" s="297"/>
      <c r="V73" s="297"/>
      <c r="W73" s="180"/>
      <c r="X73" s="297"/>
      <c r="Y73" s="10"/>
      <c r="Z73" s="10"/>
      <c r="AB73" s="78" t="s">
        <v>548</v>
      </c>
      <c r="AC73" s="78"/>
    </row>
    <row r="74" spans="1:37" ht="22.5" customHeight="1" x14ac:dyDescent="0.15">
      <c r="A74" s="299"/>
      <c r="B74" s="181"/>
      <c r="C74" s="297"/>
      <c r="D74" s="297"/>
      <c r="E74" s="297"/>
      <c r="F74" s="297"/>
      <c r="G74" s="297"/>
      <c r="H74" s="297"/>
      <c r="I74" s="297"/>
      <c r="J74" s="297"/>
      <c r="K74" s="297"/>
      <c r="L74" s="297"/>
      <c r="M74" s="297"/>
      <c r="N74" s="297"/>
      <c r="O74" s="297"/>
      <c r="P74" s="297"/>
      <c r="Q74" s="297"/>
      <c r="R74" s="297"/>
      <c r="S74" s="297"/>
      <c r="T74" s="297"/>
      <c r="U74" s="297"/>
      <c r="V74" s="297"/>
      <c r="W74" s="180"/>
      <c r="X74" s="297"/>
      <c r="Y74" s="10"/>
      <c r="Z74" s="10"/>
      <c r="AB74" s="78" t="s">
        <v>549</v>
      </c>
      <c r="AC74" s="78"/>
    </row>
    <row r="75" spans="1:37" ht="22.5" customHeight="1" x14ac:dyDescent="0.15">
      <c r="A75" s="299"/>
      <c r="B75" s="181"/>
      <c r="C75" s="297"/>
      <c r="D75" s="297"/>
      <c r="E75" s="297"/>
      <c r="F75" s="297"/>
      <c r="G75" s="297"/>
      <c r="H75" s="297"/>
      <c r="I75" s="297"/>
      <c r="J75" s="297"/>
      <c r="K75" s="297"/>
      <c r="L75" s="297"/>
      <c r="M75" s="297"/>
      <c r="N75" s="297"/>
      <c r="O75" s="297"/>
      <c r="P75" s="297"/>
      <c r="Q75" s="297"/>
      <c r="R75" s="297"/>
      <c r="S75" s="297"/>
      <c r="T75" s="297"/>
      <c r="U75" s="297"/>
      <c r="V75" s="297"/>
      <c r="W75" s="180"/>
      <c r="X75" s="297"/>
      <c r="Y75" s="10"/>
      <c r="Z75" s="10"/>
      <c r="AB75" s="78" t="s">
        <v>550</v>
      </c>
      <c r="AC75" s="78"/>
    </row>
    <row r="76" spans="1:37" ht="22.5" customHeight="1" x14ac:dyDescent="0.15">
      <c r="A76" s="299"/>
      <c r="B76" s="181"/>
      <c r="D76" s="297"/>
      <c r="E76" s="297"/>
      <c r="F76" s="297"/>
      <c r="G76" s="297"/>
      <c r="H76" s="297"/>
      <c r="I76" s="297"/>
      <c r="J76" s="297"/>
      <c r="K76" s="297"/>
      <c r="L76" s="297"/>
      <c r="M76" s="297"/>
      <c r="N76" s="297"/>
      <c r="O76" s="297"/>
      <c r="P76" s="297"/>
      <c r="Q76" s="297"/>
      <c r="R76" s="297"/>
      <c r="S76" s="297"/>
      <c r="T76" s="297"/>
      <c r="U76" s="297"/>
      <c r="V76" s="297"/>
      <c r="W76" s="180"/>
      <c r="X76" s="297"/>
      <c r="Y76" s="10"/>
      <c r="Z76" s="10"/>
      <c r="AB76" s="78" t="s">
        <v>551</v>
      </c>
      <c r="AC76" s="78"/>
    </row>
    <row r="77" spans="1:37" ht="22.5" customHeight="1" x14ac:dyDescent="0.15">
      <c r="A77" s="299"/>
      <c r="B77" s="181"/>
      <c r="D77" s="297"/>
      <c r="E77" s="297"/>
      <c r="F77" s="297"/>
      <c r="G77" s="297"/>
      <c r="H77" s="297"/>
      <c r="I77" s="297"/>
      <c r="J77" s="297"/>
      <c r="K77" s="297"/>
      <c r="L77" s="297"/>
      <c r="M77" s="297"/>
      <c r="N77" s="297"/>
      <c r="O77" s="297"/>
      <c r="P77" s="297"/>
      <c r="Q77" s="297"/>
      <c r="R77" s="297"/>
      <c r="S77" s="297"/>
      <c r="T77" s="297"/>
      <c r="U77" s="297"/>
      <c r="V77" s="297"/>
      <c r="W77" s="180"/>
      <c r="X77" s="297"/>
      <c r="Y77" s="10"/>
      <c r="Z77" s="10"/>
      <c r="AB77" s="78" t="s">
        <v>552</v>
      </c>
      <c r="AC77" s="78"/>
    </row>
    <row r="78" spans="1:37" ht="22.5" customHeight="1" x14ac:dyDescent="0.15">
      <c r="A78" s="299"/>
      <c r="B78" s="181"/>
      <c r="C78" s="297"/>
      <c r="D78" s="297"/>
      <c r="E78" s="297"/>
      <c r="F78" s="297"/>
      <c r="G78" s="297"/>
      <c r="H78" s="297"/>
      <c r="I78" s="297"/>
      <c r="J78" s="297"/>
      <c r="K78" s="297"/>
      <c r="L78" s="297"/>
      <c r="M78" s="297"/>
      <c r="N78" s="297"/>
      <c r="O78" s="297"/>
      <c r="P78" s="297"/>
      <c r="Q78" s="297"/>
      <c r="R78" s="297"/>
      <c r="S78" s="297"/>
      <c r="T78" s="297"/>
      <c r="U78" s="297"/>
      <c r="V78" s="297"/>
      <c r="W78" s="180"/>
      <c r="X78" s="297"/>
      <c r="Y78" s="10"/>
      <c r="Z78" s="10"/>
      <c r="AB78" s="78" t="s">
        <v>553</v>
      </c>
      <c r="AC78" s="78"/>
    </row>
    <row r="79" spans="1:37" ht="22.5" customHeight="1" x14ac:dyDescent="0.15">
      <c r="A79" s="299"/>
      <c r="B79" s="181"/>
      <c r="C79" s="297"/>
      <c r="D79" s="297"/>
      <c r="E79" s="297"/>
      <c r="F79" s="297"/>
      <c r="G79" s="297"/>
      <c r="H79" s="297"/>
      <c r="I79" s="297"/>
      <c r="J79" s="297"/>
      <c r="K79" s="297"/>
      <c r="L79" s="297"/>
      <c r="M79" s="297"/>
      <c r="N79" s="297"/>
      <c r="O79" s="297"/>
      <c r="P79" s="297"/>
      <c r="Q79" s="297"/>
      <c r="R79" s="297"/>
      <c r="S79" s="297"/>
      <c r="T79" s="297"/>
      <c r="U79" s="297"/>
      <c r="V79" s="297"/>
      <c r="W79" s="180"/>
      <c r="X79" s="297"/>
      <c r="Y79" s="10"/>
      <c r="Z79" s="10"/>
      <c r="AB79" s="78" t="s">
        <v>554</v>
      </c>
      <c r="AC79" s="78"/>
    </row>
    <row r="80" spans="1:37" ht="22.5" customHeight="1" x14ac:dyDescent="0.15">
      <c r="A80" s="299"/>
      <c r="B80" s="181"/>
      <c r="C80" s="297"/>
      <c r="D80" s="297"/>
      <c r="E80" s="297"/>
      <c r="F80" s="297"/>
      <c r="G80" s="297"/>
      <c r="H80" s="297"/>
      <c r="I80" s="297"/>
      <c r="J80" s="297"/>
      <c r="K80" s="297"/>
      <c r="L80" s="297"/>
      <c r="M80" s="297"/>
      <c r="N80" s="297"/>
      <c r="O80" s="297"/>
      <c r="P80" s="297"/>
      <c r="Q80" s="297"/>
      <c r="R80" s="297"/>
      <c r="S80" s="297"/>
      <c r="T80" s="297"/>
      <c r="U80" s="297"/>
      <c r="V80" s="297"/>
      <c r="W80" s="180"/>
      <c r="X80" s="297"/>
      <c r="Y80" s="10"/>
      <c r="Z80" s="10"/>
      <c r="AB80" s="78" t="s">
        <v>555</v>
      </c>
      <c r="AC80" s="78"/>
    </row>
    <row r="81" spans="1:29" ht="22.5" customHeight="1" x14ac:dyDescent="0.15">
      <c r="A81" s="299"/>
      <c r="B81" s="181"/>
      <c r="C81" s="297"/>
      <c r="D81" s="297"/>
      <c r="E81" s="297"/>
      <c r="F81" s="297"/>
      <c r="G81" s="297"/>
      <c r="H81" s="297"/>
      <c r="I81" s="297"/>
      <c r="J81" s="297"/>
      <c r="K81" s="297"/>
      <c r="L81" s="297"/>
      <c r="M81" s="297"/>
      <c r="N81" s="297"/>
      <c r="O81" s="297"/>
      <c r="P81" s="297"/>
      <c r="Q81" s="297"/>
      <c r="R81" s="297"/>
      <c r="S81" s="297"/>
      <c r="T81" s="297"/>
      <c r="U81" s="297"/>
      <c r="V81" s="297"/>
      <c r="W81" s="180"/>
      <c r="X81" s="297"/>
      <c r="Y81" s="10"/>
      <c r="Z81" s="10"/>
      <c r="AB81" s="78" t="s">
        <v>556</v>
      </c>
      <c r="AC81" s="78"/>
    </row>
    <row r="82" spans="1:29" ht="22.5" customHeight="1" x14ac:dyDescent="0.15">
      <c r="A82" s="299"/>
      <c r="B82" s="181"/>
      <c r="C82" s="297"/>
      <c r="D82" s="297"/>
      <c r="E82" s="297"/>
      <c r="F82" s="297"/>
      <c r="G82" s="297"/>
      <c r="H82" s="297"/>
      <c r="I82" s="297"/>
      <c r="J82" s="297"/>
      <c r="K82" s="297"/>
      <c r="L82" s="297"/>
      <c r="M82" s="297"/>
      <c r="N82" s="297"/>
      <c r="O82" s="297"/>
      <c r="P82" s="297"/>
      <c r="Q82" s="297"/>
      <c r="R82" s="297"/>
      <c r="S82" s="297"/>
      <c r="T82" s="297"/>
      <c r="U82" s="297"/>
      <c r="V82" s="297"/>
      <c r="W82" s="180"/>
      <c r="X82" s="297"/>
      <c r="Y82" s="10"/>
      <c r="Z82" s="10"/>
      <c r="AB82" s="78" t="s">
        <v>557</v>
      </c>
      <c r="AC82" s="78"/>
    </row>
    <row r="83" spans="1:29" ht="22.5" customHeight="1" x14ac:dyDescent="0.15">
      <c r="A83" s="299"/>
      <c r="B83" s="181"/>
      <c r="C83" s="297"/>
      <c r="D83" s="297"/>
      <c r="E83" s="297"/>
      <c r="F83" s="297"/>
      <c r="G83" s="297"/>
      <c r="H83" s="297"/>
      <c r="I83" s="297"/>
      <c r="J83" s="297"/>
      <c r="K83" s="297"/>
      <c r="L83" s="297"/>
      <c r="M83" s="297"/>
      <c r="N83" s="297"/>
      <c r="O83" s="297"/>
      <c r="P83" s="297"/>
      <c r="Q83" s="297"/>
      <c r="R83" s="297"/>
      <c r="S83" s="297"/>
      <c r="T83" s="297"/>
      <c r="U83" s="297"/>
      <c r="V83" s="297"/>
      <c r="W83" s="180"/>
      <c r="X83" s="297"/>
      <c r="Y83" s="10"/>
      <c r="Z83" s="10"/>
      <c r="AB83" s="78" t="s">
        <v>558</v>
      </c>
      <c r="AC83" s="78"/>
    </row>
    <row r="84" spans="1:29" ht="22.5" customHeight="1" x14ac:dyDescent="0.15">
      <c r="A84" s="299"/>
      <c r="B84" s="181"/>
      <c r="C84" s="297"/>
      <c r="D84" s="297"/>
      <c r="E84" s="297"/>
      <c r="F84" s="297"/>
      <c r="G84" s="297"/>
      <c r="H84" s="297"/>
      <c r="I84" s="297"/>
      <c r="J84" s="297"/>
      <c r="K84" s="297"/>
      <c r="L84" s="297"/>
      <c r="M84" s="297"/>
      <c r="N84" s="297"/>
      <c r="O84" s="297"/>
      <c r="P84" s="297"/>
      <c r="Q84" s="297"/>
      <c r="R84" s="297"/>
      <c r="S84" s="297"/>
      <c r="T84" s="297"/>
      <c r="U84" s="297"/>
      <c r="V84" s="297"/>
      <c r="W84" s="180"/>
      <c r="X84" s="297"/>
      <c r="Y84" s="10"/>
      <c r="Z84" s="10"/>
      <c r="AB84" t="s">
        <v>204</v>
      </c>
      <c r="AC84" s="78"/>
    </row>
    <row r="85" spans="1:29" ht="22.5" customHeight="1" x14ac:dyDescent="0.15">
      <c r="A85" s="299"/>
      <c r="B85" s="181"/>
      <c r="C85" s="297"/>
      <c r="D85" s="297"/>
      <c r="E85" s="297"/>
      <c r="F85" s="297"/>
      <c r="G85" s="297"/>
      <c r="H85" s="297"/>
      <c r="I85" s="297"/>
      <c r="J85" s="297"/>
      <c r="K85" s="297"/>
      <c r="L85" s="297"/>
      <c r="M85" s="297"/>
      <c r="N85" s="297"/>
      <c r="O85" s="297"/>
      <c r="P85" s="297"/>
      <c r="Q85" s="297"/>
      <c r="R85" s="297"/>
      <c r="S85" s="297"/>
      <c r="T85" s="297"/>
      <c r="U85" s="297"/>
      <c r="V85" s="297"/>
      <c r="W85" s="180"/>
      <c r="X85" s="297"/>
      <c r="Y85" s="10"/>
      <c r="Z85" s="10"/>
      <c r="AB85" t="s">
        <v>559</v>
      </c>
      <c r="AC85" s="78"/>
    </row>
    <row r="86" spans="1:29" ht="22.5" customHeight="1" x14ac:dyDescent="0.15">
      <c r="A86" s="299"/>
      <c r="B86" s="181"/>
      <c r="C86" s="297"/>
      <c r="D86" s="297"/>
      <c r="E86" s="297"/>
      <c r="F86" s="297"/>
      <c r="G86" s="297"/>
      <c r="H86" s="297"/>
      <c r="I86" s="297"/>
      <c r="J86" s="297"/>
      <c r="K86" s="297"/>
      <c r="L86" s="297"/>
      <c r="M86" s="297"/>
      <c r="N86" s="297"/>
      <c r="O86" s="297"/>
      <c r="P86" s="297"/>
      <c r="Q86" s="297"/>
      <c r="R86" s="297"/>
      <c r="S86" s="297"/>
      <c r="T86" s="297"/>
      <c r="U86" s="297"/>
      <c r="V86" s="297"/>
      <c r="W86" s="180"/>
      <c r="X86" s="297"/>
      <c r="Y86" s="10"/>
      <c r="Z86" s="10"/>
      <c r="AB86" t="s">
        <v>560</v>
      </c>
      <c r="AC86" s="78"/>
    </row>
    <row r="87" spans="1:29" ht="22.5" customHeight="1" x14ac:dyDescent="0.15">
      <c r="A87" s="1"/>
      <c r="B87" s="181"/>
      <c r="D87" s="10"/>
      <c r="E87" s="10"/>
      <c r="F87" s="10"/>
      <c r="G87" s="10"/>
      <c r="H87" s="10"/>
      <c r="I87" s="10"/>
      <c r="J87" s="10"/>
      <c r="K87" s="10"/>
      <c r="L87" s="10"/>
      <c r="M87" s="10"/>
      <c r="N87" s="10"/>
      <c r="O87" s="10"/>
      <c r="P87" s="10"/>
      <c r="Q87" s="10"/>
      <c r="R87" s="10"/>
      <c r="S87" s="10"/>
      <c r="T87" s="10"/>
      <c r="U87" s="10"/>
      <c r="V87" s="10"/>
      <c r="W87" s="180"/>
      <c r="X87" s="10"/>
      <c r="Y87" s="10"/>
      <c r="Z87" s="10"/>
      <c r="AB87" t="s">
        <v>561</v>
      </c>
      <c r="AC87" s="78"/>
    </row>
    <row r="88" spans="1:29" ht="22.5" customHeight="1" x14ac:dyDescent="0.15">
      <c r="A88" s="1"/>
      <c r="B88" s="181"/>
      <c r="C88" s="10"/>
      <c r="D88" s="10"/>
      <c r="E88" s="10"/>
      <c r="F88" s="10"/>
      <c r="G88" s="10"/>
      <c r="H88" s="10"/>
      <c r="I88" s="10"/>
      <c r="J88" s="10"/>
      <c r="K88" s="10"/>
      <c r="L88" s="10"/>
      <c r="M88" s="10"/>
      <c r="N88" s="10"/>
      <c r="O88" s="10"/>
      <c r="P88" s="10"/>
      <c r="Q88" s="10"/>
      <c r="R88" s="10"/>
      <c r="S88" s="10"/>
      <c r="T88" s="10"/>
      <c r="U88" s="10"/>
      <c r="V88" s="10"/>
      <c r="W88" s="180"/>
      <c r="X88" s="10"/>
      <c r="Y88" s="10"/>
      <c r="Z88" s="10"/>
      <c r="AB88" s="1" t="s">
        <v>562</v>
      </c>
      <c r="AC88" s="78"/>
    </row>
    <row r="89" spans="1:29" ht="22.5" customHeight="1" x14ac:dyDescent="0.15">
      <c r="A89" s="1"/>
      <c r="B89" s="181"/>
      <c r="C89" s="10"/>
      <c r="D89" s="10"/>
      <c r="E89" s="10"/>
      <c r="F89" s="10"/>
      <c r="G89" s="10"/>
      <c r="H89" s="10"/>
      <c r="I89" s="10"/>
      <c r="J89" s="10"/>
      <c r="K89" s="10"/>
      <c r="L89" s="10"/>
      <c r="M89" s="10"/>
      <c r="N89" s="10"/>
      <c r="O89" s="10"/>
      <c r="P89" s="10"/>
      <c r="Q89" s="10"/>
      <c r="R89" s="10"/>
      <c r="S89" s="10"/>
      <c r="T89" s="10"/>
      <c r="U89" s="10"/>
      <c r="V89" s="10"/>
      <c r="W89" s="180"/>
      <c r="X89" s="10"/>
      <c r="Y89" s="10"/>
      <c r="Z89" s="10"/>
      <c r="AB89" t="s">
        <v>563</v>
      </c>
      <c r="AC89" s="78"/>
    </row>
    <row r="90" spans="1:29" ht="22.5" customHeight="1" x14ac:dyDescent="0.15">
      <c r="A90" s="1"/>
      <c r="B90" s="181"/>
      <c r="C90" s="10"/>
      <c r="D90" s="10"/>
      <c r="E90" s="10"/>
      <c r="F90" s="10"/>
      <c r="G90" s="10"/>
      <c r="H90" s="10"/>
      <c r="I90" s="10"/>
      <c r="J90" s="10"/>
      <c r="K90" s="10"/>
      <c r="L90" s="10"/>
      <c r="M90" s="10"/>
      <c r="N90" s="10"/>
      <c r="O90" s="10"/>
      <c r="P90" s="10"/>
      <c r="Q90" s="10"/>
      <c r="R90" s="10"/>
      <c r="S90" s="10"/>
      <c r="T90" s="10"/>
      <c r="U90" s="10"/>
      <c r="V90" s="10"/>
      <c r="W90" s="180"/>
      <c r="X90" s="10"/>
      <c r="Y90" s="10"/>
      <c r="Z90" s="10"/>
      <c r="AB90" t="s">
        <v>564</v>
      </c>
    </row>
    <row r="91" spans="1:29" ht="22.5" customHeight="1" x14ac:dyDescent="0.15">
      <c r="A91" s="1"/>
      <c r="B91" s="181"/>
      <c r="C91" s="10"/>
      <c r="D91" s="10"/>
      <c r="E91" s="10"/>
      <c r="F91" s="10"/>
      <c r="G91" s="10"/>
      <c r="H91" s="10"/>
      <c r="I91" s="10"/>
      <c r="J91" s="10"/>
      <c r="K91" s="10"/>
      <c r="L91" s="10"/>
      <c r="M91" s="10"/>
      <c r="N91" s="10"/>
      <c r="O91" s="10"/>
      <c r="P91" s="10"/>
      <c r="Q91" s="10"/>
      <c r="R91" s="10"/>
      <c r="S91" s="10"/>
      <c r="T91" s="10"/>
      <c r="U91" s="10"/>
      <c r="V91" s="10"/>
      <c r="W91" s="180"/>
      <c r="X91" s="10"/>
      <c r="Y91" s="10"/>
      <c r="Z91" s="10"/>
      <c r="AB91" t="s">
        <v>566</v>
      </c>
    </row>
    <row r="92" spans="1:29" ht="22.5" customHeight="1" x14ac:dyDescent="0.15">
      <c r="A92" s="1"/>
      <c r="B92" s="181"/>
      <c r="C92" s="10"/>
      <c r="D92" s="10"/>
      <c r="E92" s="10"/>
      <c r="F92" s="10"/>
      <c r="G92" s="10"/>
      <c r="H92" s="10"/>
      <c r="I92" s="10"/>
      <c r="J92" s="10"/>
      <c r="K92" s="10"/>
      <c r="L92" s="10"/>
      <c r="M92" s="10"/>
      <c r="N92" s="10"/>
      <c r="O92" s="10"/>
      <c r="P92" s="10"/>
      <c r="Q92" s="10"/>
      <c r="R92" s="10"/>
      <c r="S92" s="10"/>
      <c r="T92" s="10"/>
      <c r="U92" s="10"/>
      <c r="V92" s="10"/>
      <c r="W92" s="180"/>
      <c r="X92" s="10"/>
      <c r="Y92" s="10"/>
      <c r="Z92" s="10"/>
      <c r="AB92" t="s">
        <v>568</v>
      </c>
    </row>
    <row r="93" spans="1:29" ht="22.5" customHeight="1" x14ac:dyDescent="0.15">
      <c r="A93" s="1"/>
      <c r="B93" s="181"/>
      <c r="C93" s="10"/>
      <c r="D93" s="10"/>
      <c r="E93" s="10"/>
      <c r="F93" s="10"/>
      <c r="G93" s="10"/>
      <c r="H93" s="10"/>
      <c r="I93" s="10"/>
      <c r="J93" s="10"/>
      <c r="K93" s="10"/>
      <c r="L93" s="10"/>
      <c r="M93" s="10"/>
      <c r="N93" s="10"/>
      <c r="O93" s="10"/>
      <c r="P93" s="10"/>
      <c r="Q93" s="10"/>
      <c r="R93" s="10"/>
      <c r="S93" s="10"/>
      <c r="T93" s="10"/>
      <c r="U93" s="10"/>
      <c r="V93" s="10"/>
      <c r="W93" s="180"/>
      <c r="X93" s="10"/>
      <c r="Y93" s="10"/>
      <c r="Z93" s="10"/>
      <c r="AB93" t="s">
        <v>572</v>
      </c>
    </row>
    <row r="94" spans="1:29" ht="22.5" customHeight="1" x14ac:dyDescent="0.15">
      <c r="A94" s="1"/>
      <c r="B94" s="181"/>
      <c r="C94" s="10"/>
      <c r="D94" s="10"/>
      <c r="E94" s="10"/>
      <c r="F94" s="10"/>
      <c r="G94" s="10"/>
      <c r="H94" s="10"/>
      <c r="I94" s="10"/>
      <c r="J94" s="10"/>
      <c r="K94" s="10"/>
      <c r="L94" s="10"/>
      <c r="M94" s="10"/>
      <c r="N94" s="10"/>
      <c r="O94" s="10"/>
      <c r="P94" s="10"/>
      <c r="Q94" s="10"/>
      <c r="R94" s="10"/>
      <c r="S94" s="10"/>
      <c r="T94" s="10"/>
      <c r="U94" s="10"/>
      <c r="V94" s="10"/>
      <c r="W94" s="180"/>
      <c r="X94" s="10"/>
      <c r="Y94" s="10"/>
      <c r="Z94" s="10"/>
    </row>
    <row r="95" spans="1:29" ht="22.5" customHeight="1" x14ac:dyDescent="0.15">
      <c r="A95" s="1"/>
      <c r="B95" s="181"/>
      <c r="C95" s="321"/>
      <c r="D95" s="321"/>
      <c r="E95" s="321"/>
      <c r="F95" s="321"/>
      <c r="G95" s="321"/>
      <c r="H95" s="321"/>
      <c r="I95" s="321"/>
      <c r="J95" s="321"/>
      <c r="K95" s="321"/>
      <c r="L95" s="321"/>
      <c r="M95" s="321"/>
      <c r="N95" s="321"/>
      <c r="O95" s="321"/>
      <c r="P95" s="321"/>
      <c r="Q95" s="321"/>
      <c r="R95" s="321"/>
      <c r="S95" s="321"/>
      <c r="T95" s="321"/>
      <c r="U95" s="321"/>
      <c r="V95" s="321"/>
      <c r="W95" s="180"/>
      <c r="X95" s="10"/>
      <c r="Y95" s="10"/>
      <c r="Z95" s="10"/>
    </row>
    <row r="96" spans="1:29" ht="22.5" customHeight="1" thickBot="1" x14ac:dyDescent="0.2">
      <c r="A96" s="1"/>
      <c r="B96" s="182"/>
      <c r="C96" s="183"/>
      <c r="D96" s="183"/>
      <c r="E96" s="183"/>
      <c r="F96" s="183"/>
      <c r="G96" s="183"/>
      <c r="H96" s="183"/>
      <c r="I96" s="183"/>
      <c r="J96" s="183"/>
      <c r="K96" s="183"/>
      <c r="L96" s="183"/>
      <c r="M96" s="183"/>
      <c r="N96" s="183"/>
      <c r="O96" s="183"/>
      <c r="P96" s="183"/>
      <c r="Q96" s="183"/>
      <c r="R96" s="183"/>
      <c r="S96" s="183"/>
      <c r="T96" s="183"/>
      <c r="U96" s="183"/>
      <c r="V96" s="183"/>
      <c r="W96" s="184"/>
      <c r="X96" s="10"/>
      <c r="Y96" s="10"/>
      <c r="Z96" s="10"/>
    </row>
    <row r="97" spans="1:37" s="375" customFormat="1" ht="22.5" customHeight="1" x14ac:dyDescent="0.15">
      <c r="A97" s="377"/>
      <c r="B97" s="376"/>
      <c r="C97" s="376"/>
      <c r="D97" s="376"/>
      <c r="E97" s="376"/>
      <c r="F97" s="376"/>
      <c r="G97" s="376"/>
      <c r="H97" s="376"/>
      <c r="I97" s="376"/>
      <c r="J97" s="376"/>
      <c r="K97" s="376"/>
      <c r="L97" s="376"/>
      <c r="M97" s="376"/>
      <c r="N97" s="376"/>
      <c r="O97" s="376"/>
      <c r="P97" s="376"/>
      <c r="Q97" s="376"/>
      <c r="R97" s="376"/>
      <c r="S97" s="376"/>
      <c r="T97" s="376"/>
      <c r="U97" s="376"/>
      <c r="V97" s="376"/>
      <c r="W97" s="376"/>
      <c r="X97" s="376"/>
      <c r="Y97" s="376"/>
      <c r="Z97" s="376"/>
    </row>
    <row r="98" spans="1:37" ht="22.5" customHeight="1" x14ac:dyDescent="0.15">
      <c r="A98" s="1" t="str">
        <f>入力シート!$A$73</f>
        <v>４　防災体制</v>
      </c>
      <c r="B98" s="1"/>
      <c r="Y98" s="112"/>
      <c r="Z98" s="112"/>
    </row>
    <row r="99" spans="1:37" ht="22.5" customHeight="1" x14ac:dyDescent="0.15">
      <c r="A99" s="1"/>
      <c r="B99" s="1" t="s">
        <v>53</v>
      </c>
      <c r="Y99" s="112"/>
      <c r="Z99" s="112"/>
    </row>
    <row r="100" spans="1:37" ht="22.5" customHeight="1" x14ac:dyDescent="0.15">
      <c r="A100" s="153" t="s">
        <v>338</v>
      </c>
      <c r="AA100" s="1"/>
    </row>
    <row r="101" spans="1:37" ht="15" customHeight="1" x14ac:dyDescent="0.15">
      <c r="A101" s="1"/>
      <c r="B101" s="2" t="s">
        <v>5</v>
      </c>
      <c r="C101" s="100">
        <f>IF(C48&gt;0,C48,"")</f>
        <v>10</v>
      </c>
      <c r="D101" s="101" t="s">
        <v>7</v>
      </c>
      <c r="E101" s="75">
        <f>IF(E48&gt;0,E48,IF(E48="","",0))</f>
        <v>30</v>
      </c>
      <c r="F101" s="101" t="s">
        <v>8</v>
      </c>
      <c r="G101" s="101">
        <f>IF(G48&gt;0,G48,"")</f>
        <v>11</v>
      </c>
      <c r="H101" s="101" t="s">
        <v>7</v>
      </c>
      <c r="I101" s="75">
        <f>IF(I48&gt;0,I48,IF(I48="","",0))</f>
        <v>30</v>
      </c>
      <c r="J101" s="100">
        <f>IF(J48&gt;0,J48,"")</f>
        <v>15</v>
      </c>
      <c r="K101" s="101" t="s">
        <v>7</v>
      </c>
      <c r="L101" s="75">
        <f>IF(L48&gt;0,L48,IF(L48="","",0))</f>
        <v>0</v>
      </c>
      <c r="M101" s="101" t="s">
        <v>8</v>
      </c>
      <c r="N101" s="101">
        <f>IF(N48&gt;0,N48,"")</f>
        <v>19</v>
      </c>
      <c r="O101" s="101" t="s">
        <v>7</v>
      </c>
      <c r="P101" s="75">
        <f>IF(P48&gt;0,P48,IF(P48="","",0))</f>
        <v>0</v>
      </c>
      <c r="Q101" s="100" t="str">
        <f>IF(Q48&gt;0,Q48,"")</f>
        <v/>
      </c>
      <c r="R101" s="101" t="s">
        <v>7</v>
      </c>
      <c r="S101" s="75" t="str">
        <f>IF(S48&gt;0,S48,IF(S48="","",0))</f>
        <v/>
      </c>
      <c r="T101" s="101" t="s">
        <v>8</v>
      </c>
      <c r="U101" s="101" t="str">
        <f>IF(U48&gt;0,U48,"")</f>
        <v/>
      </c>
      <c r="V101" s="101" t="s">
        <v>7</v>
      </c>
      <c r="W101" s="76" t="str">
        <f>IF(W48&gt;0,W48,IF(W48="","",0))</f>
        <v/>
      </c>
      <c r="X101"/>
    </row>
    <row r="102" spans="1:37" ht="22.5" customHeight="1" x14ac:dyDescent="0.15">
      <c r="A102" s="1"/>
      <c r="B102" s="20" t="s">
        <v>43</v>
      </c>
      <c r="C102" s="122"/>
      <c r="D102" s="495">
        <v>1</v>
      </c>
      <c r="E102" s="495"/>
      <c r="F102" s="101" t="s">
        <v>8</v>
      </c>
      <c r="G102" s="495">
        <v>2</v>
      </c>
      <c r="H102" s="495"/>
      <c r="I102" s="123" t="s">
        <v>10</v>
      </c>
      <c r="J102" s="122"/>
      <c r="K102" s="495">
        <v>1</v>
      </c>
      <c r="L102" s="495"/>
      <c r="M102" s="101" t="s">
        <v>8</v>
      </c>
      <c r="N102" s="495">
        <v>2</v>
      </c>
      <c r="O102" s="495"/>
      <c r="P102" s="123" t="s">
        <v>10</v>
      </c>
      <c r="Q102" s="122"/>
      <c r="R102" s="495"/>
      <c r="S102" s="495"/>
      <c r="T102" s="101" t="s">
        <v>8</v>
      </c>
      <c r="U102" s="495"/>
      <c r="V102" s="495"/>
      <c r="W102" s="3" t="s">
        <v>10</v>
      </c>
      <c r="X102"/>
      <c r="AC102" s="25" t="s">
        <v>206</v>
      </c>
      <c r="AD102" s="78"/>
      <c r="AE102" t="s">
        <v>157</v>
      </c>
    </row>
    <row r="103" spans="1:37" ht="22.5" customHeight="1" x14ac:dyDescent="0.15">
      <c r="A103" s="1"/>
      <c r="B103" s="2" t="s">
        <v>44</v>
      </c>
      <c r="C103" s="122"/>
      <c r="D103" s="495">
        <v>3</v>
      </c>
      <c r="E103" s="495"/>
      <c r="F103" s="101" t="s">
        <v>8</v>
      </c>
      <c r="G103" s="495"/>
      <c r="H103" s="495"/>
      <c r="I103" s="123" t="s">
        <v>10</v>
      </c>
      <c r="J103" s="122"/>
      <c r="K103" s="495">
        <v>3</v>
      </c>
      <c r="L103" s="495"/>
      <c r="M103" s="101" t="s">
        <v>8</v>
      </c>
      <c r="N103" s="495"/>
      <c r="O103" s="495"/>
      <c r="P103" s="123" t="s">
        <v>10</v>
      </c>
      <c r="Q103" s="122"/>
      <c r="R103" s="495"/>
      <c r="S103" s="495"/>
      <c r="T103" s="101" t="s">
        <v>8</v>
      </c>
      <c r="U103" s="495"/>
      <c r="V103" s="495"/>
      <c r="W103" s="3" t="s">
        <v>10</v>
      </c>
      <c r="X103"/>
      <c r="AC103" s="25" t="s">
        <v>205</v>
      </c>
      <c r="AD103" s="78"/>
      <c r="AE103" t="s">
        <v>158</v>
      </c>
    </row>
    <row r="104" spans="1:37" ht="22.5" customHeight="1" x14ac:dyDescent="0.15">
      <c r="A104" s="1"/>
      <c r="B104" s="11" t="s">
        <v>45</v>
      </c>
      <c r="C104" s="122"/>
      <c r="D104" s="495">
        <v>2</v>
      </c>
      <c r="E104" s="495"/>
      <c r="F104" s="101" t="s">
        <v>8</v>
      </c>
      <c r="G104" s="495">
        <v>3</v>
      </c>
      <c r="H104" s="495"/>
      <c r="I104" s="123" t="s">
        <v>10</v>
      </c>
      <c r="J104" s="122"/>
      <c r="K104" s="495">
        <v>1</v>
      </c>
      <c r="L104" s="495"/>
      <c r="M104" s="101" t="s">
        <v>8</v>
      </c>
      <c r="N104" s="495">
        <v>2</v>
      </c>
      <c r="O104" s="495"/>
      <c r="P104" s="123" t="s">
        <v>10</v>
      </c>
      <c r="Q104" s="122"/>
      <c r="R104" s="495"/>
      <c r="S104" s="495"/>
      <c r="T104" s="101" t="s">
        <v>8</v>
      </c>
      <c r="U104" s="495"/>
      <c r="V104" s="495"/>
      <c r="W104" s="69" t="s">
        <v>10</v>
      </c>
      <c r="X104"/>
      <c r="AC104" s="78" t="s">
        <v>149</v>
      </c>
      <c r="AG104">
        <f>IF(I135="○",1,0)</f>
        <v>1</v>
      </c>
    </row>
    <row r="105" spans="1:37" ht="22.5" customHeight="1" x14ac:dyDescent="0.15">
      <c r="A105" s="1"/>
      <c r="B105" s="128"/>
      <c r="C105" s="128"/>
      <c r="D105" s="94"/>
      <c r="E105" s="94"/>
      <c r="F105" s="94"/>
      <c r="G105" s="94"/>
      <c r="H105" s="94"/>
      <c r="I105" s="128"/>
      <c r="J105" s="128"/>
      <c r="K105" s="94"/>
      <c r="L105" s="94"/>
      <c r="M105" s="94"/>
      <c r="N105" s="94"/>
      <c r="O105" s="94"/>
      <c r="P105" s="128"/>
      <c r="Q105" s="128"/>
      <c r="R105" s="94"/>
      <c r="S105" s="94"/>
      <c r="T105" s="94"/>
      <c r="U105" s="94"/>
      <c r="V105" s="94"/>
      <c r="W105" s="128"/>
      <c r="X105"/>
      <c r="AC105" s="78" t="s">
        <v>151</v>
      </c>
      <c r="AG105">
        <f>IF(M135="○",2,0)</f>
        <v>2</v>
      </c>
    </row>
    <row r="106" spans="1:37" ht="22.5" customHeight="1" x14ac:dyDescent="0.15">
      <c r="A106" s="153" t="s">
        <v>339</v>
      </c>
      <c r="B106" s="1"/>
      <c r="Z106" s="88"/>
      <c r="AC106" s="78" t="s">
        <v>78</v>
      </c>
      <c r="AG106">
        <f>IF(X135="○",5,0)</f>
        <v>5</v>
      </c>
    </row>
    <row r="107" spans="1:37" ht="22.5" customHeight="1" x14ac:dyDescent="0.15">
      <c r="A107" s="1"/>
      <c r="B107" s="496" t="s">
        <v>38</v>
      </c>
      <c r="C107" s="496"/>
      <c r="D107" s="496"/>
      <c r="E107" s="496"/>
      <c r="F107" s="496"/>
      <c r="G107" s="496"/>
      <c r="H107" s="496"/>
      <c r="I107" s="458" t="s">
        <v>65</v>
      </c>
      <c r="J107" s="459"/>
      <c r="K107" s="460"/>
      <c r="L107" s="458" t="s">
        <v>39</v>
      </c>
      <c r="M107" s="459"/>
      <c r="N107" s="459"/>
      <c r="O107" s="459"/>
      <c r="P107" s="459"/>
      <c r="Q107" s="459"/>
      <c r="R107" s="460"/>
      <c r="S107" s="458" t="s">
        <v>41</v>
      </c>
      <c r="T107" s="459"/>
      <c r="U107" s="459"/>
      <c r="V107" s="459"/>
      <c r="W107" s="459"/>
      <c r="X107" s="460"/>
      <c r="Y107" s="88"/>
      <c r="Z107" s="104"/>
      <c r="AC107" s="78" t="s">
        <v>80</v>
      </c>
      <c r="AG107">
        <f>SUM(AG104:AG106)</f>
        <v>8</v>
      </c>
    </row>
    <row r="108" spans="1:37" ht="22.5" customHeight="1" x14ac:dyDescent="0.15">
      <c r="A108" s="1"/>
      <c r="B108" s="155" t="s">
        <v>42</v>
      </c>
      <c r="C108" s="156"/>
      <c r="D108" s="156"/>
      <c r="E108" s="156"/>
      <c r="F108" s="156"/>
      <c r="G108" s="124"/>
      <c r="H108" s="125"/>
      <c r="I108" s="483" t="s">
        <v>340</v>
      </c>
      <c r="J108" s="484"/>
      <c r="K108" s="485"/>
      <c r="L108" s="392" t="s">
        <v>40</v>
      </c>
      <c r="M108" s="419"/>
      <c r="N108" s="419"/>
      <c r="O108" s="419"/>
      <c r="P108" s="419"/>
      <c r="Q108" s="419"/>
      <c r="R108" s="393"/>
      <c r="S108" s="392" t="s">
        <v>43</v>
      </c>
      <c r="T108" s="419"/>
      <c r="U108" s="419"/>
      <c r="V108" s="419"/>
      <c r="W108" s="419"/>
      <c r="X108" s="393"/>
      <c r="Y108" s="104"/>
      <c r="Z108" s="104"/>
      <c r="AA108" s="1"/>
      <c r="AC108" s="78" t="s">
        <v>79</v>
      </c>
    </row>
    <row r="109" spans="1:37" ht="22.5" customHeight="1" x14ac:dyDescent="0.15">
      <c r="A109" s="1"/>
      <c r="B109" s="189" t="s">
        <v>344</v>
      </c>
      <c r="C109" s="158"/>
      <c r="D109" s="158"/>
      <c r="E109" s="158"/>
      <c r="F109" s="158"/>
      <c r="G109" s="10"/>
      <c r="H109" s="22"/>
      <c r="I109" s="486"/>
      <c r="J109" s="487"/>
      <c r="K109" s="488"/>
      <c r="L109" s="394"/>
      <c r="M109" s="420"/>
      <c r="N109" s="420"/>
      <c r="O109" s="420"/>
      <c r="P109" s="420"/>
      <c r="Q109" s="420"/>
      <c r="R109" s="395"/>
      <c r="S109" s="394"/>
      <c r="T109" s="420"/>
      <c r="U109" s="420"/>
      <c r="V109" s="420"/>
      <c r="W109" s="420"/>
      <c r="X109" s="395"/>
      <c r="Y109" s="104"/>
      <c r="Z109" s="104"/>
      <c r="AC109" s="78" t="s">
        <v>161</v>
      </c>
    </row>
    <row r="110" spans="1:37" s="1" customFormat="1" ht="22.5" customHeight="1" x14ac:dyDescent="0.15">
      <c r="B110" s="157" t="s">
        <v>574</v>
      </c>
      <c r="C110" s="10"/>
      <c r="D110" s="186"/>
      <c r="E110" s="186"/>
      <c r="F110" s="186"/>
      <c r="G110" s="10"/>
      <c r="H110" s="22"/>
      <c r="I110" s="486"/>
      <c r="J110" s="487"/>
      <c r="K110" s="488"/>
      <c r="L110" s="394"/>
      <c r="M110" s="420"/>
      <c r="N110" s="420"/>
      <c r="O110" s="420"/>
      <c r="P110" s="420"/>
      <c r="Q110" s="420"/>
      <c r="R110" s="395"/>
      <c r="S110" s="394"/>
      <c r="T110" s="420"/>
      <c r="U110" s="420"/>
      <c r="V110" s="420"/>
      <c r="W110" s="420"/>
      <c r="X110" s="395"/>
      <c r="Y110" s="104"/>
      <c r="Z110" s="104"/>
      <c r="AA110"/>
      <c r="AC110" s="78" t="s">
        <v>63</v>
      </c>
      <c r="AD110"/>
      <c r="AE110"/>
      <c r="AF110"/>
      <c r="AG110"/>
      <c r="AH110"/>
      <c r="AI110"/>
      <c r="AJ110"/>
      <c r="AK110"/>
    </row>
    <row r="111" spans="1:37" ht="22.5" customHeight="1" x14ac:dyDescent="0.15">
      <c r="A111" s="1"/>
      <c r="B111" s="190" t="str">
        <f>"◆"&amp;$B$58&amp;"に氾濫注意情報発表"</f>
        <v>◆淀川に氾濫注意情報発表</v>
      </c>
      <c r="C111" s="188"/>
      <c r="D111" s="188"/>
      <c r="E111" s="188"/>
      <c r="F111" s="188"/>
      <c r="G111" s="58"/>
      <c r="H111" s="59"/>
      <c r="I111" s="489"/>
      <c r="J111" s="490"/>
      <c r="K111" s="491"/>
      <c r="L111" s="396"/>
      <c r="M111" s="421"/>
      <c r="N111" s="421"/>
      <c r="O111" s="421"/>
      <c r="P111" s="421"/>
      <c r="Q111" s="421"/>
      <c r="R111" s="397"/>
      <c r="S111" s="396"/>
      <c r="T111" s="421"/>
      <c r="U111" s="421"/>
      <c r="V111" s="421"/>
      <c r="W111" s="421"/>
      <c r="X111" s="397"/>
      <c r="Y111" s="10"/>
      <c r="Z111" s="25" t="s">
        <v>168</v>
      </c>
      <c r="AA111" s="165" t="s">
        <v>180</v>
      </c>
      <c r="AC111" s="25" t="s">
        <v>159</v>
      </c>
      <c r="AD111" s="1"/>
      <c r="AE111" s="1"/>
      <c r="AF111" s="1"/>
      <c r="AG111" s="1"/>
    </row>
    <row r="112" spans="1:37" ht="22.5" customHeight="1" x14ac:dyDescent="0.15">
      <c r="A112" s="1"/>
      <c r="B112" s="161" t="s">
        <v>42</v>
      </c>
      <c r="C112" s="162"/>
      <c r="D112" s="162"/>
      <c r="E112" s="162"/>
      <c r="F112" s="162"/>
      <c r="G112" s="124"/>
      <c r="H112" s="125"/>
      <c r="I112" s="483" t="s">
        <v>341</v>
      </c>
      <c r="J112" s="484"/>
      <c r="K112" s="485"/>
      <c r="L112" s="475" t="s">
        <v>46</v>
      </c>
      <c r="M112" s="476"/>
      <c r="N112" s="476"/>
      <c r="O112" s="476"/>
      <c r="P112" s="476"/>
      <c r="Q112" s="476"/>
      <c r="R112" s="477"/>
      <c r="S112" s="398" t="s">
        <v>54</v>
      </c>
      <c r="T112" s="478"/>
      <c r="U112" s="478"/>
      <c r="V112" s="478"/>
      <c r="W112" s="478"/>
      <c r="X112" s="479"/>
      <c r="Y112" s="10"/>
      <c r="Z112" s="10"/>
      <c r="AA112" s="165"/>
      <c r="AC112" s="165"/>
      <c r="AD112" s="165"/>
      <c r="AF112" t="s">
        <v>169</v>
      </c>
    </row>
    <row r="113" spans="1:37" ht="22.5" customHeight="1" x14ac:dyDescent="0.15">
      <c r="A113" s="1"/>
      <c r="B113" s="12" t="s">
        <v>349</v>
      </c>
      <c r="C113" s="164"/>
      <c r="D113" s="164"/>
      <c r="E113" s="164"/>
      <c r="F113" s="164"/>
      <c r="G113" s="10"/>
      <c r="H113" s="22"/>
      <c r="I113" s="486"/>
      <c r="J113" s="487"/>
      <c r="K113" s="488"/>
      <c r="L113" s="480" t="s">
        <v>47</v>
      </c>
      <c r="M113" s="481"/>
      <c r="N113" s="481"/>
      <c r="O113" s="481"/>
      <c r="P113" s="481"/>
      <c r="Q113" s="481"/>
      <c r="R113" s="482"/>
      <c r="S113" s="468"/>
      <c r="T113" s="469"/>
      <c r="U113" s="469"/>
      <c r="V113" s="469"/>
      <c r="W113" s="469"/>
      <c r="X113" s="470"/>
      <c r="Y113" s="104"/>
      <c r="Z113" t="s">
        <v>62</v>
      </c>
      <c r="AA113" s="25"/>
    </row>
    <row r="114" spans="1:37" ht="22.5" customHeight="1" x14ac:dyDescent="0.15">
      <c r="A114" s="1"/>
      <c r="B114" s="163" t="s">
        <v>575</v>
      </c>
      <c r="C114" s="10"/>
      <c r="D114" s="186"/>
      <c r="E114" s="186"/>
      <c r="F114" s="186"/>
      <c r="G114" s="10"/>
      <c r="H114" s="22"/>
      <c r="I114" s="486"/>
      <c r="J114" s="487"/>
      <c r="K114" s="488"/>
      <c r="L114" s="480" t="s">
        <v>48</v>
      </c>
      <c r="M114" s="481"/>
      <c r="N114" s="481"/>
      <c r="O114" s="481"/>
      <c r="P114" s="481"/>
      <c r="Q114" s="481"/>
      <c r="R114" s="482"/>
      <c r="S114" s="468"/>
      <c r="T114" s="469"/>
      <c r="U114" s="469"/>
      <c r="V114" s="469"/>
      <c r="W114" s="469"/>
      <c r="X114" s="470"/>
      <c r="Y114" s="113"/>
      <c r="Z114" s="165" t="s">
        <v>170</v>
      </c>
      <c r="AA114" s="165"/>
      <c r="AE114">
        <v>1</v>
      </c>
      <c r="AF114" s="78" t="s">
        <v>149</v>
      </c>
    </row>
    <row r="115" spans="1:37" s="25" customFormat="1" ht="22.5" customHeight="1" x14ac:dyDescent="0.15">
      <c r="A115" s="1"/>
      <c r="B115" s="160" t="str">
        <f>"◆"&amp;$B$58&amp;"に氾濫警戒情報発表"</f>
        <v>◆淀川に氾濫警戒情報発表</v>
      </c>
      <c r="C115" s="164"/>
      <c r="D115" s="164"/>
      <c r="E115" s="164"/>
      <c r="F115" s="164"/>
      <c r="G115" s="10"/>
      <c r="H115" s="22"/>
      <c r="I115" s="486"/>
      <c r="J115" s="487"/>
      <c r="K115" s="488"/>
      <c r="L115" s="480" t="s">
        <v>51</v>
      </c>
      <c r="M115" s="481"/>
      <c r="N115" s="481"/>
      <c r="O115" s="481"/>
      <c r="P115" s="481"/>
      <c r="Q115" s="481"/>
      <c r="R115" s="482"/>
      <c r="S115" s="468"/>
      <c r="T115" s="469"/>
      <c r="U115" s="469"/>
      <c r="V115" s="469"/>
      <c r="W115" s="469"/>
      <c r="X115" s="470"/>
      <c r="Y115" s="36"/>
      <c r="Z115" t="s">
        <v>356</v>
      </c>
      <c r="AB115"/>
      <c r="AC115"/>
      <c r="AD115"/>
      <c r="AE115">
        <v>2</v>
      </c>
      <c r="AF115" s="78" t="s">
        <v>150</v>
      </c>
      <c r="AG115"/>
      <c r="AH115"/>
      <c r="AI115"/>
      <c r="AJ115"/>
      <c r="AK115"/>
    </row>
    <row r="116" spans="1:37" s="25" customFormat="1" ht="22.5" customHeight="1" x14ac:dyDescent="0.15">
      <c r="A116" s="1"/>
      <c r="B116" s="187"/>
      <c r="C116" s="188"/>
      <c r="D116" s="188"/>
      <c r="E116" s="188"/>
      <c r="F116" s="188"/>
      <c r="G116" s="58"/>
      <c r="H116" s="59"/>
      <c r="I116" s="489"/>
      <c r="J116" s="490"/>
      <c r="K116" s="491"/>
      <c r="L116" s="492" t="s">
        <v>50</v>
      </c>
      <c r="M116" s="493"/>
      <c r="N116" s="493"/>
      <c r="O116" s="493"/>
      <c r="P116" s="493"/>
      <c r="Q116" s="493"/>
      <c r="R116" s="494"/>
      <c r="S116" s="468"/>
      <c r="T116" s="469"/>
      <c r="U116" s="469"/>
      <c r="V116" s="469"/>
      <c r="W116" s="469"/>
      <c r="X116" s="470"/>
      <c r="Y116" s="113"/>
      <c r="Z116" s="165" t="s">
        <v>171</v>
      </c>
      <c r="AA116"/>
      <c r="AB116" s="1"/>
      <c r="AC116"/>
      <c r="AD116"/>
      <c r="AE116">
        <v>3</v>
      </c>
      <c r="AF116" s="78" t="s">
        <v>172</v>
      </c>
      <c r="AG116"/>
      <c r="AI116"/>
      <c r="AJ116"/>
      <c r="AK116"/>
    </row>
    <row r="117" spans="1:37" s="25" customFormat="1" ht="22.5" customHeight="1" x14ac:dyDescent="0.15">
      <c r="A117" s="1"/>
      <c r="B117" s="191" t="str">
        <f>$B$113</f>
        <v>【警戒レベル３】</v>
      </c>
      <c r="C117" s="162"/>
      <c r="D117" s="162"/>
      <c r="E117" s="162"/>
      <c r="F117" s="162"/>
      <c r="G117" s="124"/>
      <c r="H117" s="125"/>
      <c r="I117" s="483" t="s">
        <v>342</v>
      </c>
      <c r="J117" s="484"/>
      <c r="K117" s="485"/>
      <c r="L117" s="475" t="s">
        <v>56</v>
      </c>
      <c r="M117" s="476"/>
      <c r="N117" s="476"/>
      <c r="O117" s="476"/>
      <c r="P117" s="476"/>
      <c r="Q117" s="476"/>
      <c r="R117" s="477"/>
      <c r="S117" s="468"/>
      <c r="T117" s="469"/>
      <c r="U117" s="469"/>
      <c r="V117" s="469"/>
      <c r="W117" s="469"/>
      <c r="X117" s="470"/>
      <c r="Y117" s="36"/>
      <c r="Z117" s="195" t="s">
        <v>357</v>
      </c>
      <c r="AA117"/>
      <c r="AB117"/>
      <c r="AC117"/>
      <c r="AD117"/>
      <c r="AE117">
        <v>5</v>
      </c>
      <c r="AF117" s="78" t="s">
        <v>152</v>
      </c>
      <c r="AG117"/>
    </row>
    <row r="118" spans="1:37" ht="22.5" customHeight="1" x14ac:dyDescent="0.15">
      <c r="A118" s="1"/>
      <c r="B118" s="163" t="s">
        <v>346</v>
      </c>
      <c r="C118" s="164"/>
      <c r="D118" s="164"/>
      <c r="E118" s="164"/>
      <c r="F118" s="164"/>
      <c r="G118" s="10"/>
      <c r="H118" s="22"/>
      <c r="I118" s="486"/>
      <c r="J118" s="487"/>
      <c r="K118" s="488"/>
      <c r="L118" s="480" t="s">
        <v>49</v>
      </c>
      <c r="M118" s="481"/>
      <c r="N118" s="481"/>
      <c r="O118" s="481"/>
      <c r="P118" s="481"/>
      <c r="Q118" s="481"/>
      <c r="R118" s="482"/>
      <c r="S118" s="468"/>
      <c r="T118" s="469"/>
      <c r="U118" s="469"/>
      <c r="V118" s="469"/>
      <c r="W118" s="469"/>
      <c r="X118" s="470"/>
      <c r="Y118" s="36"/>
      <c r="Z118" s="242" t="s">
        <v>495</v>
      </c>
      <c r="AE118">
        <v>6</v>
      </c>
      <c r="AF118" s="78" t="s">
        <v>173</v>
      </c>
      <c r="AH118" s="25"/>
      <c r="AI118" s="25"/>
      <c r="AJ118" s="25"/>
      <c r="AK118" s="25"/>
    </row>
    <row r="119" spans="1:37" ht="22.5" customHeight="1" x14ac:dyDescent="0.15">
      <c r="A119" s="1"/>
      <c r="B119" s="163"/>
      <c r="C119" s="164"/>
      <c r="D119" s="164"/>
      <c r="E119" s="164"/>
      <c r="F119" s="164" t="s">
        <v>347</v>
      </c>
      <c r="G119" s="10"/>
      <c r="H119" s="22"/>
      <c r="I119" s="486"/>
      <c r="J119" s="487"/>
      <c r="K119" s="488"/>
      <c r="L119" s="480" t="s">
        <v>51</v>
      </c>
      <c r="M119" s="481"/>
      <c r="N119" s="481"/>
      <c r="O119" s="481"/>
      <c r="P119" s="481"/>
      <c r="Q119" s="481"/>
      <c r="R119" s="482"/>
      <c r="S119" s="468"/>
      <c r="T119" s="469"/>
      <c r="U119" s="469"/>
      <c r="V119" s="469"/>
      <c r="W119" s="469"/>
      <c r="X119" s="470"/>
      <c r="Y119" s="10"/>
      <c r="Z119" s="10"/>
      <c r="AA119" s="154"/>
      <c r="AE119">
        <v>7</v>
      </c>
      <c r="AF119" s="78" t="s">
        <v>160</v>
      </c>
      <c r="AI119" s="25"/>
      <c r="AJ119" s="25"/>
      <c r="AK119" s="25"/>
    </row>
    <row r="120" spans="1:37" ht="22.5" customHeight="1" x14ac:dyDescent="0.15">
      <c r="A120" s="1"/>
      <c r="B120" s="163"/>
      <c r="C120" s="164"/>
      <c r="D120" s="164"/>
      <c r="E120" s="164"/>
      <c r="F120" s="164"/>
      <c r="G120" s="10"/>
      <c r="H120" s="22"/>
      <c r="I120" s="489"/>
      <c r="J120" s="490"/>
      <c r="K120" s="491"/>
      <c r="L120" s="492" t="s">
        <v>52</v>
      </c>
      <c r="M120" s="493"/>
      <c r="N120" s="493"/>
      <c r="O120" s="493"/>
      <c r="P120" s="493"/>
      <c r="Q120" s="493"/>
      <c r="R120" s="494"/>
      <c r="S120" s="462"/>
      <c r="T120" s="450"/>
      <c r="U120" s="450"/>
      <c r="V120" s="450"/>
      <c r="W120" s="450"/>
      <c r="X120" s="464"/>
      <c r="Y120" s="113"/>
      <c r="Z120" s="113" t="s">
        <v>576</v>
      </c>
      <c r="AE120">
        <v>8</v>
      </c>
      <c r="AF120" s="78" t="s">
        <v>178</v>
      </c>
      <c r="AI120">
        <f>IF(I135="○",1,0)</f>
        <v>1</v>
      </c>
    </row>
    <row r="121" spans="1:37" ht="22.5" customHeight="1" x14ac:dyDescent="0.15">
      <c r="A121" s="1"/>
      <c r="B121" s="161" t="s">
        <v>42</v>
      </c>
      <c r="C121" s="162"/>
      <c r="D121" s="162"/>
      <c r="E121" s="162"/>
      <c r="F121" s="162"/>
      <c r="G121" s="124"/>
      <c r="H121" s="125"/>
      <c r="I121" s="483" t="s">
        <v>343</v>
      </c>
      <c r="J121" s="484"/>
      <c r="K121" s="485"/>
      <c r="L121" s="392" t="s">
        <v>57</v>
      </c>
      <c r="M121" s="478"/>
      <c r="N121" s="478"/>
      <c r="O121" s="478"/>
      <c r="P121" s="478"/>
      <c r="Q121" s="478"/>
      <c r="R121" s="479"/>
      <c r="S121" s="392" t="s">
        <v>58</v>
      </c>
      <c r="T121" s="478"/>
      <c r="U121" s="478"/>
      <c r="V121" s="478"/>
      <c r="W121" s="478"/>
      <c r="X121" s="479"/>
      <c r="Y121" s="10"/>
      <c r="Z121" s="167" t="s">
        <v>577</v>
      </c>
      <c r="AA121" s="154"/>
      <c r="AE121">
        <f t="shared" ref="AE121:AE126" si="0">AE114+100</f>
        <v>101</v>
      </c>
      <c r="AF121" s="78" t="s">
        <v>162</v>
      </c>
      <c r="AI121">
        <f>IF(M135="○",2,0)</f>
        <v>2</v>
      </c>
    </row>
    <row r="122" spans="1:37" ht="22.5" customHeight="1" x14ac:dyDescent="0.15">
      <c r="A122" s="1"/>
      <c r="B122" s="189" t="s">
        <v>345</v>
      </c>
      <c r="C122" s="10"/>
      <c r="D122" s="186"/>
      <c r="E122" s="186"/>
      <c r="F122" s="186"/>
      <c r="G122" s="10"/>
      <c r="H122" s="22"/>
      <c r="I122" s="486"/>
      <c r="J122" s="487"/>
      <c r="K122" s="488"/>
      <c r="L122" s="468"/>
      <c r="M122" s="469"/>
      <c r="N122" s="469"/>
      <c r="O122" s="469"/>
      <c r="P122" s="469"/>
      <c r="Q122" s="469"/>
      <c r="R122" s="470"/>
      <c r="S122" s="468"/>
      <c r="T122" s="469"/>
      <c r="U122" s="469"/>
      <c r="V122" s="469"/>
      <c r="W122" s="469"/>
      <c r="X122" s="470"/>
      <c r="Y122" s="113"/>
      <c r="Z122" s="113"/>
      <c r="AC122" s="1"/>
      <c r="AD122" s="1"/>
      <c r="AE122">
        <f t="shared" si="0"/>
        <v>102</v>
      </c>
      <c r="AF122" s="78" t="s">
        <v>163</v>
      </c>
      <c r="AI122">
        <f>IF(X135="○",5,0)</f>
        <v>5</v>
      </c>
    </row>
    <row r="123" spans="1:37" ht="22.5" customHeight="1" x14ac:dyDescent="0.15">
      <c r="A123" s="1"/>
      <c r="B123" s="157" t="s">
        <v>348</v>
      </c>
      <c r="C123" s="158"/>
      <c r="D123" s="10"/>
      <c r="E123" s="158"/>
      <c r="F123" s="158"/>
      <c r="G123" s="10"/>
      <c r="H123" s="22"/>
      <c r="I123" s="486"/>
      <c r="J123" s="487"/>
      <c r="K123" s="488"/>
      <c r="L123" s="468"/>
      <c r="M123" s="469"/>
      <c r="N123" s="469"/>
      <c r="O123" s="469"/>
      <c r="P123" s="469"/>
      <c r="Q123" s="469"/>
      <c r="R123" s="470"/>
      <c r="S123" s="468"/>
      <c r="T123" s="469"/>
      <c r="U123" s="469"/>
      <c r="V123" s="469"/>
      <c r="W123" s="469"/>
      <c r="X123" s="470"/>
      <c r="Y123" s="87"/>
      <c r="Z123" s="167"/>
      <c r="AE123">
        <f t="shared" si="0"/>
        <v>103</v>
      </c>
      <c r="AF123" s="78" t="s">
        <v>164</v>
      </c>
      <c r="AI123">
        <f>IF(G136="聞こえる",100,0)</f>
        <v>100</v>
      </c>
    </row>
    <row r="124" spans="1:37" ht="22.5" customHeight="1" x14ac:dyDescent="0.15">
      <c r="A124" s="1"/>
      <c r="B124" s="166"/>
      <c r="C124" s="10"/>
      <c r="D124" s="10"/>
      <c r="E124" s="158"/>
      <c r="F124" s="158" t="s">
        <v>347</v>
      </c>
      <c r="G124" s="10"/>
      <c r="H124" s="22"/>
      <c r="I124" s="486"/>
      <c r="J124" s="487"/>
      <c r="K124" s="488"/>
      <c r="L124" s="468"/>
      <c r="M124" s="469"/>
      <c r="N124" s="469"/>
      <c r="O124" s="469"/>
      <c r="P124" s="469"/>
      <c r="Q124" s="469"/>
      <c r="R124" s="470"/>
      <c r="S124" s="468"/>
      <c r="T124" s="469"/>
      <c r="U124" s="469"/>
      <c r="V124" s="469"/>
      <c r="W124" s="469"/>
      <c r="X124" s="470"/>
      <c r="Y124" s="104"/>
      <c r="Z124" s="104" t="s">
        <v>358</v>
      </c>
      <c r="AE124">
        <f t="shared" si="0"/>
        <v>105</v>
      </c>
      <c r="AF124" s="78" t="s">
        <v>165</v>
      </c>
      <c r="AI124">
        <f>SUM(AI120:AI123)</f>
        <v>108</v>
      </c>
    </row>
    <row r="125" spans="1:37" ht="22.5" customHeight="1" x14ac:dyDescent="0.15">
      <c r="A125" s="1"/>
      <c r="B125" s="190" t="str">
        <f>"◆"&amp;$B$58&amp;"に氾濫危険情報発表"</f>
        <v>◆淀川に氾濫危険情報発表</v>
      </c>
      <c r="C125" s="159"/>
      <c r="D125" s="159"/>
      <c r="E125" s="159"/>
      <c r="F125" s="159"/>
      <c r="G125" s="58"/>
      <c r="H125" s="59"/>
      <c r="I125" s="489"/>
      <c r="J125" s="490"/>
      <c r="K125" s="491"/>
      <c r="L125" s="462"/>
      <c r="M125" s="450"/>
      <c r="N125" s="450"/>
      <c r="O125" s="450"/>
      <c r="P125" s="450"/>
      <c r="Q125" s="450"/>
      <c r="R125" s="464"/>
      <c r="S125" s="462"/>
      <c r="T125" s="450"/>
      <c r="U125" s="450"/>
      <c r="V125" s="450"/>
      <c r="W125" s="450"/>
      <c r="X125" s="464"/>
      <c r="Z125" s="207" t="s">
        <v>401</v>
      </c>
      <c r="AE125">
        <f t="shared" si="0"/>
        <v>106</v>
      </c>
      <c r="AF125" s="78" t="s">
        <v>166</v>
      </c>
    </row>
    <row r="126" spans="1:37" ht="22.5" customHeight="1" x14ac:dyDescent="0.15">
      <c r="A126" s="1"/>
      <c r="B126" s="1"/>
      <c r="X126" s="112" t="s">
        <v>55</v>
      </c>
      <c r="Z126" s="1" t="s">
        <v>360</v>
      </c>
      <c r="AE126">
        <f t="shared" si="0"/>
        <v>107</v>
      </c>
      <c r="AF126" s="78" t="s">
        <v>167</v>
      </c>
    </row>
    <row r="127" spans="1:37" ht="22.5" customHeight="1" x14ac:dyDescent="0.15">
      <c r="A127" s="1"/>
      <c r="B127" s="1" t="s">
        <v>350</v>
      </c>
      <c r="X127" s="168"/>
      <c r="Z127" s="207" t="s">
        <v>402</v>
      </c>
      <c r="AE127">
        <v>108</v>
      </c>
      <c r="AF127" s="78" t="s">
        <v>179</v>
      </c>
    </row>
    <row r="128" spans="1:37" ht="22.5" customHeight="1" x14ac:dyDescent="0.15">
      <c r="A128" s="1"/>
      <c r="B128" s="1" t="s">
        <v>351</v>
      </c>
      <c r="X128" s="168"/>
      <c r="Z128" s="1" t="s">
        <v>361</v>
      </c>
      <c r="AH128" s="1"/>
      <c r="AI128" s="1"/>
    </row>
    <row r="129" spans="1:37" ht="22.5" customHeight="1" x14ac:dyDescent="0.15">
      <c r="A129" s="1"/>
      <c r="B129" s="1" t="s">
        <v>353</v>
      </c>
      <c r="X129" s="168"/>
      <c r="Z129" s="207" t="s">
        <v>403</v>
      </c>
      <c r="AJ129" s="1"/>
      <c r="AK129" s="1"/>
    </row>
    <row r="130" spans="1:37" ht="22.5" customHeight="1" x14ac:dyDescent="0.15">
      <c r="A130" s="1"/>
      <c r="B130" s="192" t="s">
        <v>354</v>
      </c>
      <c r="X130" s="168"/>
    </row>
    <row r="131" spans="1:37" ht="22.5" customHeight="1" x14ac:dyDescent="0.15">
      <c r="A131" s="1"/>
      <c r="B131" s="1" t="s">
        <v>352</v>
      </c>
      <c r="X131" s="168"/>
    </row>
    <row r="132" spans="1:37" ht="22.5" customHeight="1" x14ac:dyDescent="0.15">
      <c r="A132" s="1"/>
      <c r="B132" s="1"/>
      <c r="X132" s="112"/>
    </row>
    <row r="133" spans="1:37" ht="22.5" customHeight="1" x14ac:dyDescent="0.15">
      <c r="A133" s="1" t="s">
        <v>355</v>
      </c>
      <c r="B133" s="1"/>
    </row>
    <row r="134" spans="1:37" ht="22.5" customHeight="1" x14ac:dyDescent="0.15">
      <c r="A134" s="1" t="s">
        <v>60</v>
      </c>
      <c r="B134" s="1"/>
    </row>
    <row r="135" spans="1:37" ht="22.5" customHeight="1" x14ac:dyDescent="0.15">
      <c r="A135" s="1"/>
      <c r="B135" s="1" t="s">
        <v>153</v>
      </c>
      <c r="G135" s="431" t="s">
        <v>154</v>
      </c>
      <c r="H135" s="391"/>
      <c r="I135" s="116" t="s">
        <v>14</v>
      </c>
      <c r="K135" s="431" t="s">
        <v>151</v>
      </c>
      <c r="L135" s="391"/>
      <c r="M135" s="117" t="s">
        <v>14</v>
      </c>
      <c r="O135" s="465" t="s">
        <v>181</v>
      </c>
      <c r="P135" s="466"/>
      <c r="Q135" s="466"/>
      <c r="R135" s="466"/>
      <c r="S135" s="466"/>
      <c r="T135" s="466"/>
      <c r="U135" s="467"/>
      <c r="V135" s="467"/>
      <c r="W135" s="467"/>
      <c r="X135" s="116" t="s">
        <v>14</v>
      </c>
      <c r="Z135">
        <v>1</v>
      </c>
    </row>
    <row r="136" spans="1:37" ht="22.5" customHeight="1" x14ac:dyDescent="0.15">
      <c r="A136" s="1"/>
      <c r="B136" s="471" t="s">
        <v>156</v>
      </c>
      <c r="C136" s="413"/>
      <c r="D136" s="413"/>
      <c r="E136" s="413"/>
      <c r="F136" s="413"/>
      <c r="G136" s="472" t="s">
        <v>157</v>
      </c>
      <c r="H136" s="413"/>
      <c r="I136" s="413"/>
      <c r="J136" s="413"/>
      <c r="Z136">
        <v>2</v>
      </c>
    </row>
    <row r="137" spans="1:37" ht="22.5" customHeight="1" x14ac:dyDescent="0.15">
      <c r="A137" s="1"/>
      <c r="B137" s="114"/>
      <c r="C137" s="111"/>
      <c r="D137" s="111"/>
      <c r="E137" s="111"/>
      <c r="F137" s="111"/>
      <c r="G137" s="81"/>
      <c r="H137" s="111"/>
      <c r="I137" s="111"/>
      <c r="J137" s="111"/>
      <c r="Z137">
        <v>3</v>
      </c>
      <c r="AA137" t="s">
        <v>81</v>
      </c>
    </row>
    <row r="138" spans="1:37" ht="22.5" customHeight="1" x14ac:dyDescent="0.15">
      <c r="A138" s="1"/>
      <c r="B138" s="114"/>
      <c r="C138" s="111"/>
      <c r="D138" s="111"/>
      <c r="E138" s="111"/>
      <c r="F138" s="111"/>
      <c r="G138" s="81"/>
      <c r="H138" s="111"/>
      <c r="I138" s="111"/>
      <c r="J138" s="111"/>
      <c r="Y138" s="88"/>
      <c r="Z138">
        <v>5</v>
      </c>
      <c r="AA138" t="s">
        <v>174</v>
      </c>
    </row>
    <row r="139" spans="1:37" ht="22.5" customHeight="1" x14ac:dyDescent="0.15">
      <c r="A139" s="1"/>
      <c r="B139" s="114"/>
      <c r="C139" s="111"/>
      <c r="D139" s="111"/>
      <c r="E139" s="111"/>
      <c r="F139" s="111"/>
      <c r="G139" s="81"/>
      <c r="H139" s="82"/>
      <c r="I139" s="82"/>
      <c r="J139" s="82"/>
      <c r="Y139" s="10"/>
      <c r="Z139">
        <v>6</v>
      </c>
      <c r="AA139" t="s">
        <v>175</v>
      </c>
    </row>
    <row r="140" spans="1:37" ht="22.5" customHeight="1" x14ac:dyDescent="0.15">
      <c r="A140" s="1"/>
      <c r="B140" s="1" t="s">
        <v>122</v>
      </c>
      <c r="Y140" s="10"/>
      <c r="Z140">
        <v>7</v>
      </c>
      <c r="AA140" t="s">
        <v>82</v>
      </c>
    </row>
    <row r="141" spans="1:37" ht="22.5" customHeight="1" x14ac:dyDescent="0.15">
      <c r="A141" s="1"/>
      <c r="B141" s="458" t="s">
        <v>61</v>
      </c>
      <c r="C141" s="459"/>
      <c r="D141" s="459"/>
      <c r="E141" s="460"/>
      <c r="F141" s="458" t="s">
        <v>64</v>
      </c>
      <c r="G141" s="459"/>
      <c r="H141" s="459"/>
      <c r="I141" s="459"/>
      <c r="J141" s="459"/>
      <c r="K141" s="459"/>
      <c r="L141" s="459"/>
      <c r="M141" s="459"/>
      <c r="N141" s="459"/>
      <c r="O141" s="459"/>
      <c r="P141" s="459"/>
      <c r="Q141" s="459"/>
      <c r="R141" s="459"/>
      <c r="S141" s="459"/>
      <c r="T141" s="459"/>
      <c r="U141" s="459"/>
      <c r="V141" s="459"/>
      <c r="W141" s="459"/>
      <c r="X141" s="460"/>
      <c r="Y141" s="104"/>
      <c r="Z141">
        <v>8</v>
      </c>
      <c r="AA141" t="s">
        <v>83</v>
      </c>
    </row>
    <row r="142" spans="1:37" ht="22.5" customHeight="1" x14ac:dyDescent="0.15">
      <c r="A142" s="1"/>
      <c r="B142" s="398" t="s">
        <v>66</v>
      </c>
      <c r="C142" s="399"/>
      <c r="D142" s="399"/>
      <c r="E142" s="400"/>
      <c r="F142" s="52" t="str">
        <f>LOOKUP(AG107,Z135:Z141,AC104:AC110)</f>
        <v>テレビ・ラジオ・インターネット</v>
      </c>
      <c r="G142" s="53"/>
      <c r="H142" s="53"/>
      <c r="I142" s="53"/>
      <c r="J142" s="53"/>
      <c r="K142" s="53"/>
      <c r="L142" s="53"/>
      <c r="M142" s="53"/>
      <c r="N142" s="53"/>
      <c r="O142" s="53"/>
      <c r="P142" s="53"/>
      <c r="Q142" s="53"/>
      <c r="R142" s="53"/>
      <c r="S142" s="53"/>
      <c r="T142" s="53"/>
      <c r="U142" s="53"/>
      <c r="V142" s="53"/>
      <c r="W142" s="53"/>
      <c r="X142" s="54"/>
      <c r="Y142" s="10"/>
      <c r="Z142" s="104"/>
    </row>
    <row r="143" spans="1:37" ht="22.5" customHeight="1" x14ac:dyDescent="0.15">
      <c r="A143" s="1"/>
      <c r="B143" s="401"/>
      <c r="C143" s="402"/>
      <c r="D143" s="402"/>
      <c r="E143" s="403"/>
      <c r="F143" s="42" t="str">
        <f>IF(X135="○",AC111,"")</f>
        <v>・インターネット閲覧先</v>
      </c>
      <c r="G143" s="104"/>
      <c r="H143" s="104"/>
      <c r="I143" s="104"/>
      <c r="J143" s="104"/>
      <c r="K143" s="104"/>
      <c r="L143" s="104"/>
      <c r="M143" s="104"/>
      <c r="N143" s="104"/>
      <c r="O143" s="104"/>
      <c r="P143" s="104"/>
      <c r="Q143" s="104"/>
      <c r="R143" s="104"/>
      <c r="S143" s="104"/>
      <c r="T143" s="104"/>
      <c r="U143" s="104"/>
      <c r="V143" s="104"/>
      <c r="W143" s="104"/>
      <c r="X143" s="105"/>
      <c r="Y143" s="104"/>
      <c r="Z143" s="104"/>
    </row>
    <row r="144" spans="1:37" ht="22.5" customHeight="1" x14ac:dyDescent="0.15">
      <c r="A144" s="1"/>
      <c r="B144" s="401"/>
      <c r="C144" s="402"/>
      <c r="D144" s="402"/>
      <c r="E144" s="403"/>
      <c r="F144" s="173" t="str">
        <f>IF(X135="○",Z111,"")</f>
        <v>気象庁HP</v>
      </c>
      <c r="G144" s="175"/>
      <c r="H144" s="175"/>
      <c r="I144" s="473" t="str">
        <f>IF(X135="○",AA111,"")</f>
        <v>http://www.jma.go.jp/jma/index.html</v>
      </c>
      <c r="J144" s="474"/>
      <c r="K144" s="474"/>
      <c r="L144" s="474"/>
      <c r="M144" s="474"/>
      <c r="N144" s="474"/>
      <c r="O144" s="474"/>
      <c r="P144" s="474"/>
      <c r="Q144" s="474"/>
      <c r="R144" s="175"/>
      <c r="S144" s="175" t="str">
        <f>IF(X135="○",AF112,"")</f>
        <v>など</v>
      </c>
      <c r="T144" s="175"/>
      <c r="U144" s="175"/>
      <c r="V144" s="175"/>
      <c r="W144" s="175"/>
      <c r="X144" s="174"/>
      <c r="Y144" s="104"/>
    </row>
    <row r="145" spans="1:27" ht="22.5" customHeight="1" x14ac:dyDescent="0.15">
      <c r="A145" s="1"/>
      <c r="B145" s="401"/>
      <c r="C145" s="402"/>
      <c r="D145" s="402"/>
      <c r="E145" s="403"/>
      <c r="F145" s="38" t="str">
        <f>IF(X135="○",Z115,"")</f>
        <v>おおさか防災ネット</v>
      </c>
      <c r="G145" s="175"/>
      <c r="H145" s="175"/>
      <c r="I145" s="193"/>
      <c r="J145" s="194"/>
      <c r="K145" s="194"/>
      <c r="L145" s="194"/>
      <c r="M145" s="194"/>
      <c r="N145" s="194"/>
      <c r="O145" s="194"/>
      <c r="P145" s="194"/>
      <c r="Q145" s="194"/>
      <c r="R145" s="175"/>
      <c r="S145" s="175"/>
      <c r="T145" s="175"/>
      <c r="U145" s="175"/>
      <c r="V145" s="175"/>
      <c r="W145" s="175"/>
      <c r="X145" s="174"/>
    </row>
    <row r="146" spans="1:27" ht="22.5" customHeight="1" x14ac:dyDescent="0.15">
      <c r="A146" s="1"/>
      <c r="B146" s="404"/>
      <c r="C146" s="405"/>
      <c r="D146" s="405"/>
      <c r="E146" s="406"/>
      <c r="F146" s="462" t="str">
        <f>IF(X135="○",Z116,"")</f>
        <v>http://www.osaka-kasen-portal.net/suibou/kouzuiyosoku/index_kouzui.htm</v>
      </c>
      <c r="G146" s="450" t="str">
        <f>IF(G151&gt;0,AA114,"")</f>
        <v/>
      </c>
      <c r="H146" s="450" t="str">
        <f>IF(H151&gt;0,#REF!,"")</f>
        <v/>
      </c>
      <c r="I146" s="450" t="str">
        <f>IF(I151&gt;0,#REF!,"")</f>
        <v/>
      </c>
      <c r="J146" s="450" t="str">
        <f>IF(J151&gt;0,#REF!,"")</f>
        <v/>
      </c>
      <c r="K146" s="450" t="str">
        <f>IF(K151&gt;0,#REF!,"")</f>
        <v/>
      </c>
      <c r="L146" s="450" t="str">
        <f>IF(L151&gt;0,#REF!,"")</f>
        <v/>
      </c>
      <c r="M146" s="450" t="str">
        <f>IF(M151&gt;0,AH117,"")</f>
        <v/>
      </c>
      <c r="N146" s="450" t="str">
        <f>IF(N151&gt;0,AI118,"")</f>
        <v/>
      </c>
      <c r="O146" s="450" t="str">
        <f>IF(O151&gt;0,AJ118,"")</f>
        <v/>
      </c>
      <c r="P146" s="450" t="str">
        <f>IF(P151&gt;0,AK118,"")</f>
        <v/>
      </c>
      <c r="Q146" s="450" t="str">
        <f>IF(Q151&gt;0,#REF!,"")</f>
        <v/>
      </c>
      <c r="R146" s="450" t="str">
        <f t="shared" ref="R146:X146" si="1">IF(R151&gt;0,AL116,"")</f>
        <v/>
      </c>
      <c r="S146" s="450" t="str">
        <f t="shared" si="1"/>
        <v/>
      </c>
      <c r="T146" s="450" t="str">
        <f t="shared" si="1"/>
        <v/>
      </c>
      <c r="U146" s="450" t="str">
        <f t="shared" si="1"/>
        <v/>
      </c>
      <c r="V146" s="450" t="str">
        <f t="shared" si="1"/>
        <v/>
      </c>
      <c r="W146" s="450" t="str">
        <f t="shared" si="1"/>
        <v/>
      </c>
      <c r="X146" s="464" t="str">
        <f t="shared" si="1"/>
        <v/>
      </c>
    </row>
    <row r="147" spans="1:27" ht="22.5" customHeight="1" x14ac:dyDescent="0.15">
      <c r="A147" s="1"/>
      <c r="B147" s="398" t="s">
        <v>359</v>
      </c>
      <c r="C147" s="399"/>
      <c r="D147" s="399"/>
      <c r="E147" s="400"/>
      <c r="F147" s="61" t="str">
        <f>LOOKUP(AG107,Z135:Z141,AC104:AC110)</f>
        <v>テレビ・ラジオ・インターネット</v>
      </c>
      <c r="G147" s="62"/>
      <c r="H147" s="62"/>
      <c r="I147" s="62"/>
      <c r="J147" s="62"/>
      <c r="K147" s="62"/>
      <c r="L147" s="62"/>
      <c r="M147" s="62"/>
      <c r="N147" s="62"/>
      <c r="O147" s="62"/>
      <c r="P147" s="62"/>
      <c r="Q147" s="62"/>
      <c r="R147" s="62"/>
      <c r="S147" s="62"/>
      <c r="T147" s="62"/>
      <c r="U147" s="62"/>
      <c r="V147" s="62"/>
      <c r="W147" s="46"/>
      <c r="X147" s="63"/>
      <c r="AA147" s="10"/>
    </row>
    <row r="148" spans="1:27" ht="22.5" customHeight="1" x14ac:dyDescent="0.15">
      <c r="A148" s="1"/>
      <c r="B148" s="401"/>
      <c r="C148" s="402"/>
      <c r="D148" s="402"/>
      <c r="E148" s="403"/>
      <c r="F148" s="42" t="str">
        <f>IF(X135="○",AC111,"")</f>
        <v>・インターネット閲覧先</v>
      </c>
      <c r="G148" s="315"/>
      <c r="H148" s="315"/>
      <c r="I148" s="315"/>
      <c r="J148" s="315"/>
      <c r="K148" s="315"/>
      <c r="L148" s="315"/>
      <c r="M148" s="315"/>
      <c r="N148" s="315"/>
      <c r="O148" s="315"/>
      <c r="P148" s="315"/>
      <c r="Q148" s="315"/>
      <c r="R148" s="315"/>
      <c r="S148" s="315"/>
      <c r="T148" s="315"/>
      <c r="U148" s="315"/>
      <c r="V148" s="315"/>
      <c r="W148" s="47"/>
      <c r="X148" s="316"/>
    </row>
    <row r="149" spans="1:27" ht="22.5" customHeight="1" x14ac:dyDescent="0.15">
      <c r="A149" s="1"/>
      <c r="B149" s="401"/>
      <c r="C149" s="402"/>
      <c r="D149" s="402"/>
      <c r="E149" s="403"/>
      <c r="F149" s="310" t="str">
        <f>IF(X135="○",Z113,"")</f>
        <v>河川防災情報</v>
      </c>
      <c r="G149" s="313"/>
      <c r="H149" s="313"/>
      <c r="I149" s="313"/>
      <c r="J149" s="313"/>
      <c r="K149" s="313"/>
      <c r="L149" s="313"/>
      <c r="M149" s="313"/>
      <c r="N149" s="313"/>
      <c r="O149" s="313"/>
      <c r="P149" s="313"/>
      <c r="Q149" s="313"/>
      <c r="R149" s="313"/>
      <c r="S149" s="313"/>
      <c r="T149" s="313"/>
      <c r="U149" s="313"/>
      <c r="V149" s="313"/>
      <c r="W149" s="313"/>
      <c r="X149" s="311"/>
      <c r="Y149" s="10"/>
      <c r="Z149" s="10"/>
    </row>
    <row r="150" spans="1:27" ht="22.5" customHeight="1" x14ac:dyDescent="0.15">
      <c r="A150" s="1"/>
      <c r="B150" s="401"/>
      <c r="C150" s="402"/>
      <c r="D150" s="402"/>
      <c r="E150" s="403"/>
      <c r="F150" s="468" t="str">
        <f>IF(X135="○",Z114,"")</f>
        <v>http://www.osaka-kasen-portal.net/suibou/index.html</v>
      </c>
      <c r="G150" s="469" t="str">
        <f>IF(G149&gt;0,AA112,"")</f>
        <v/>
      </c>
      <c r="H150" s="469" t="str">
        <f>IF(H149&gt;0,#REF!,"")</f>
        <v/>
      </c>
      <c r="I150" s="469" t="str">
        <f>IF(I149&gt;0,#REF!,"")</f>
        <v/>
      </c>
      <c r="J150" s="469" t="str">
        <f>IF(J149&gt;0,#REF!,"")</f>
        <v/>
      </c>
      <c r="K150" s="469" t="str">
        <f>IF(K149&gt;0,#REF!,"")</f>
        <v/>
      </c>
      <c r="L150" s="469" t="str">
        <f>IF(L149&gt;0,#REF!,"")</f>
        <v/>
      </c>
      <c r="M150" s="469" t="str">
        <f>IF(M149&gt;0,AH115,"")</f>
        <v/>
      </c>
      <c r="N150" s="469" t="str">
        <f>IF(N149&gt;0,AI116,"")</f>
        <v/>
      </c>
      <c r="O150" s="469" t="str">
        <f>IF(O149&gt;0,AJ116,"")</f>
        <v/>
      </c>
      <c r="P150" s="469" t="str">
        <f>IF(P149&gt;0,AK116,"")</f>
        <v/>
      </c>
      <c r="Q150" s="469" t="str">
        <f>IF(Q149&gt;0,#REF!,"")</f>
        <v/>
      </c>
      <c r="R150" s="469" t="str">
        <f t="shared" ref="R150:X150" si="2">IF(R149&gt;0,AL114,"")</f>
        <v/>
      </c>
      <c r="S150" s="469" t="str">
        <f t="shared" si="2"/>
        <v/>
      </c>
      <c r="T150" s="469" t="str">
        <f t="shared" si="2"/>
        <v/>
      </c>
      <c r="U150" s="469" t="str">
        <f t="shared" si="2"/>
        <v/>
      </c>
      <c r="V150" s="469" t="str">
        <f t="shared" si="2"/>
        <v/>
      </c>
      <c r="W150" s="469" t="str">
        <f t="shared" si="2"/>
        <v/>
      </c>
      <c r="X150" s="470" t="str">
        <f t="shared" si="2"/>
        <v/>
      </c>
    </row>
    <row r="151" spans="1:27" ht="22.5" customHeight="1" x14ac:dyDescent="0.15">
      <c r="A151" s="1"/>
      <c r="B151" s="401"/>
      <c r="C151" s="402"/>
      <c r="D151" s="402"/>
      <c r="E151" s="403"/>
      <c r="F151" s="310" t="str">
        <f>IF(X135="○",Z117,"")</f>
        <v>重ねるハザードマップ</v>
      </c>
      <c r="G151" s="313"/>
      <c r="H151" s="313"/>
      <c r="I151" s="313"/>
      <c r="J151" s="313"/>
      <c r="K151" s="313"/>
      <c r="L151" s="313"/>
      <c r="M151" s="313"/>
      <c r="N151" s="313"/>
      <c r="O151" s="313"/>
      <c r="P151" s="313"/>
      <c r="Q151" s="87"/>
      <c r="R151" s="87"/>
      <c r="S151" s="87"/>
      <c r="T151" s="87"/>
      <c r="U151" s="87"/>
      <c r="V151" s="87"/>
      <c r="W151" s="87"/>
      <c r="X151" s="37"/>
    </row>
    <row r="152" spans="1:27" ht="22.5" customHeight="1" x14ac:dyDescent="0.15">
      <c r="A152" s="24"/>
      <c r="B152" s="401"/>
      <c r="C152" s="402"/>
      <c r="D152" s="402"/>
      <c r="E152" s="403"/>
      <c r="F152" s="206" t="str">
        <f>IF(X135="○",Z118,"")</f>
        <v>https://disaportal.gsi.go.jp/index.html</v>
      </c>
      <c r="G152" s="296"/>
      <c r="H152" s="296"/>
      <c r="I152" s="296"/>
      <c r="J152" s="296"/>
      <c r="K152" s="296"/>
      <c r="L152" s="296"/>
      <c r="M152" s="296"/>
      <c r="N152" s="296"/>
      <c r="O152" s="296"/>
      <c r="P152" s="296"/>
      <c r="Q152" s="296"/>
      <c r="R152" s="296"/>
      <c r="S152" s="296"/>
      <c r="T152" s="296"/>
      <c r="U152" s="296"/>
      <c r="V152" s="296"/>
      <c r="W152" s="296"/>
      <c r="X152" s="317"/>
    </row>
    <row r="153" spans="1:27" ht="22.5" customHeight="1" x14ac:dyDescent="0.15">
      <c r="A153" s="24"/>
      <c r="B153" s="401"/>
      <c r="C153" s="402"/>
      <c r="D153" s="402"/>
      <c r="E153" s="403"/>
      <c r="F153" s="313" t="str">
        <f>IF(X135="○",Z124,"")</f>
        <v>川の防災情報</v>
      </c>
      <c r="G153" s="313"/>
      <c r="H153" s="313"/>
      <c r="I153" s="313"/>
      <c r="J153" s="313"/>
      <c r="K153" s="313"/>
      <c r="L153" s="313"/>
      <c r="M153" s="313"/>
      <c r="N153" s="313"/>
      <c r="O153" s="313"/>
      <c r="P153" s="313"/>
      <c r="Q153" s="313"/>
      <c r="R153" s="313"/>
      <c r="S153" s="313"/>
      <c r="T153" s="313"/>
      <c r="U153" s="313"/>
      <c r="V153" s="313"/>
      <c r="W153" s="313"/>
      <c r="X153" s="311"/>
    </row>
    <row r="154" spans="1:27" ht="22.5" customHeight="1" x14ac:dyDescent="0.15">
      <c r="A154" s="24"/>
      <c r="B154" s="401"/>
      <c r="C154" s="402"/>
      <c r="D154" s="402"/>
      <c r="E154" s="403"/>
      <c r="F154" s="313" t="str">
        <f>IF(X135="○",Z125,"")</f>
        <v>https://www.river.go.jp/portal/#80</v>
      </c>
      <c r="G154" s="313"/>
      <c r="H154" s="313"/>
      <c r="I154" s="313"/>
      <c r="J154" s="313"/>
      <c r="K154" s="313"/>
      <c r="L154" s="313"/>
      <c r="M154" s="313"/>
      <c r="N154" s="313"/>
      <c r="O154" s="313"/>
      <c r="P154" s="313"/>
      <c r="Q154" s="313"/>
      <c r="R154" s="313"/>
      <c r="S154" s="313"/>
      <c r="T154" s="313"/>
      <c r="U154" s="313"/>
      <c r="V154" s="313"/>
      <c r="W154" s="313"/>
      <c r="X154" s="311"/>
    </row>
    <row r="155" spans="1:27" ht="22.5" customHeight="1" x14ac:dyDescent="0.15">
      <c r="A155" s="24"/>
      <c r="B155" s="401"/>
      <c r="C155" s="402"/>
      <c r="D155" s="402"/>
      <c r="E155" s="403"/>
      <c r="F155" s="313" t="str">
        <f>IF(X135="○",Z126,"")</f>
        <v>浸水ナビ</v>
      </c>
      <c r="G155" s="313"/>
      <c r="H155" s="313"/>
      <c r="I155" s="313"/>
      <c r="J155" s="313"/>
      <c r="K155" s="313"/>
      <c r="L155" s="313"/>
      <c r="M155" s="313"/>
      <c r="N155" s="313"/>
      <c r="O155" s="313"/>
      <c r="P155" s="313"/>
      <c r="Q155" s="313"/>
      <c r="R155" s="313"/>
      <c r="S155" s="313"/>
      <c r="T155" s="313"/>
      <c r="U155" s="313"/>
      <c r="V155" s="313"/>
      <c r="W155" s="313"/>
      <c r="X155" s="311"/>
    </row>
    <row r="156" spans="1:27" ht="22.5" customHeight="1" x14ac:dyDescent="0.15">
      <c r="A156" s="24"/>
      <c r="B156" s="401"/>
      <c r="C156" s="402"/>
      <c r="D156" s="402"/>
      <c r="E156" s="403"/>
      <c r="F156" s="313" t="str">
        <f>IF(X135="○",Z127,"")</f>
        <v>https://suiboumap.gsi.go.jp/</v>
      </c>
      <c r="G156" s="313"/>
      <c r="H156" s="313"/>
      <c r="I156" s="313"/>
      <c r="J156" s="313"/>
      <c r="K156" s="313"/>
      <c r="L156" s="313"/>
      <c r="M156" s="313"/>
      <c r="N156" s="313"/>
      <c r="O156" s="313"/>
      <c r="P156" s="313"/>
      <c r="Q156" s="313"/>
      <c r="R156" s="313"/>
      <c r="S156" s="313"/>
      <c r="T156" s="313"/>
      <c r="U156" s="313"/>
      <c r="V156" s="313"/>
      <c r="W156" s="313"/>
      <c r="X156" s="311"/>
      <c r="Z156" s="104"/>
    </row>
    <row r="157" spans="1:27" ht="22.5" customHeight="1" x14ac:dyDescent="0.15">
      <c r="A157" s="24"/>
      <c r="B157" s="401"/>
      <c r="C157" s="402"/>
      <c r="D157" s="402"/>
      <c r="E157" s="403"/>
      <c r="F157" s="313" t="str">
        <f>IF(X135="○",Z128,"")</f>
        <v>洪水リスク表示図</v>
      </c>
      <c r="G157" s="313"/>
      <c r="H157" s="313"/>
      <c r="I157" s="313"/>
      <c r="J157" s="313"/>
      <c r="K157" s="313"/>
      <c r="L157" s="313"/>
      <c r="M157" s="313"/>
      <c r="N157" s="313"/>
      <c r="O157" s="313"/>
      <c r="P157" s="313"/>
      <c r="Q157" s="313"/>
      <c r="R157" s="313"/>
      <c r="S157" s="313"/>
      <c r="T157" s="313"/>
      <c r="U157" s="313"/>
      <c r="V157" s="313"/>
      <c r="W157" s="313"/>
      <c r="X157" s="311"/>
      <c r="Y157" s="104"/>
      <c r="Z157" s="104"/>
    </row>
    <row r="158" spans="1:27" ht="22.5" customHeight="1" x14ac:dyDescent="0.15">
      <c r="A158" s="24"/>
      <c r="B158" s="404"/>
      <c r="C158" s="405"/>
      <c r="D158" s="405"/>
      <c r="E158" s="406"/>
      <c r="F158" s="314" t="str">
        <f>IF(X135="○",Z129,"")</f>
        <v>http://www.river.pref.osaka.jp/</v>
      </c>
      <c r="G158" s="314"/>
      <c r="H158" s="314"/>
      <c r="I158" s="314"/>
      <c r="J158" s="314"/>
      <c r="K158" s="314"/>
      <c r="L158" s="314"/>
      <c r="M158" s="314"/>
      <c r="N158" s="314"/>
      <c r="O158" s="314"/>
      <c r="P158" s="314"/>
      <c r="Q158" s="314"/>
      <c r="R158" s="314"/>
      <c r="S158" s="314"/>
      <c r="T158" s="314"/>
      <c r="U158" s="314"/>
      <c r="V158" s="314"/>
      <c r="W158" s="314"/>
      <c r="X158" s="312"/>
      <c r="Y158" s="104"/>
      <c r="Z158" s="104"/>
    </row>
    <row r="159" spans="1:27" ht="22.5" customHeight="1" x14ac:dyDescent="0.15">
      <c r="A159" s="24"/>
      <c r="B159" s="398" t="s">
        <v>620</v>
      </c>
      <c r="C159" s="419"/>
      <c r="D159" s="419"/>
      <c r="E159" s="393"/>
      <c r="F159" s="61" t="str">
        <f>LOOKUP(AI124,AE114:AE127,AF114:AF127)</f>
        <v>テレビ・ラジオ・インターネット・防災行政無線（屋外拡声器）</v>
      </c>
      <c r="G159" s="48"/>
      <c r="H159" s="48"/>
      <c r="I159" s="48"/>
      <c r="J159" s="48"/>
      <c r="K159" s="48"/>
      <c r="L159" s="48"/>
      <c r="M159" s="48"/>
      <c r="N159" s="48"/>
      <c r="O159" s="48"/>
      <c r="P159" s="48"/>
      <c r="Q159" s="49"/>
      <c r="R159" s="49"/>
      <c r="S159" s="49"/>
      <c r="T159" s="49"/>
      <c r="U159" s="49"/>
      <c r="V159" s="49"/>
      <c r="W159" s="49"/>
      <c r="X159" s="50"/>
      <c r="Y159" s="104"/>
      <c r="Z159" s="104"/>
    </row>
    <row r="160" spans="1:27" ht="22.5" customHeight="1" x14ac:dyDescent="0.15">
      <c r="A160" s="24"/>
      <c r="B160" s="394"/>
      <c r="C160" s="420"/>
      <c r="D160" s="420"/>
      <c r="E160" s="395"/>
      <c r="F160" s="42" t="str">
        <f>IF(X135="○",AC111,"")</f>
        <v>・インターネット閲覧先</v>
      </c>
      <c r="G160" s="51"/>
      <c r="H160" s="51"/>
      <c r="I160" s="51"/>
      <c r="J160" s="51"/>
      <c r="K160" s="51"/>
      <c r="L160" s="51"/>
      <c r="M160" s="51"/>
      <c r="N160" s="51"/>
      <c r="O160" s="51"/>
      <c r="P160" s="51"/>
      <c r="Q160" s="36"/>
      <c r="R160" s="36"/>
      <c r="S160" s="36"/>
      <c r="T160" s="36"/>
      <c r="U160" s="36"/>
      <c r="V160" s="36"/>
      <c r="W160" s="36"/>
      <c r="X160" s="37"/>
      <c r="Y160" s="104"/>
      <c r="Z160" s="104"/>
    </row>
    <row r="161" spans="1:37" ht="22.5" customHeight="1" x14ac:dyDescent="0.15">
      <c r="A161" s="1"/>
      <c r="B161" s="394"/>
      <c r="C161" s="420"/>
      <c r="D161" s="420"/>
      <c r="E161" s="395"/>
      <c r="F161" s="12" t="str">
        <f>IF(X135="○",Z120,"")</f>
        <v>摂津市ホームページ</v>
      </c>
      <c r="G161" s="10"/>
      <c r="H161" s="10"/>
      <c r="I161" s="10"/>
      <c r="J161" s="10"/>
      <c r="K161" s="10"/>
      <c r="L161" s="10"/>
      <c r="M161" s="10"/>
      <c r="N161" s="10"/>
      <c r="O161" s="10"/>
      <c r="P161" s="10"/>
      <c r="Q161" s="10"/>
      <c r="R161" s="10"/>
      <c r="S161" s="10"/>
      <c r="T161" s="10"/>
      <c r="U161" s="10"/>
      <c r="V161" s="10"/>
      <c r="W161" s="10"/>
      <c r="X161" s="22"/>
      <c r="Y161" s="104"/>
      <c r="Z161" s="104"/>
    </row>
    <row r="162" spans="1:37" ht="22.5" customHeight="1" x14ac:dyDescent="0.15">
      <c r="A162" s="1"/>
      <c r="B162" s="394"/>
      <c r="C162" s="420"/>
      <c r="D162" s="420"/>
      <c r="E162" s="395"/>
      <c r="F162" s="468" t="str">
        <f>IF(X135="○",Z121,"")</f>
        <v>http://www.city.settsu.osaka.jp/</v>
      </c>
      <c r="G162" s="469"/>
      <c r="H162" s="469"/>
      <c r="I162" s="469"/>
      <c r="J162" s="469"/>
      <c r="K162" s="469"/>
      <c r="L162" s="469"/>
      <c r="M162" s="469"/>
      <c r="N162" s="469"/>
      <c r="O162" s="469"/>
      <c r="P162" s="469"/>
      <c r="Q162" s="469"/>
      <c r="R162" s="469"/>
      <c r="S162" s="469"/>
      <c r="T162" s="469"/>
      <c r="U162" s="469"/>
      <c r="V162" s="469"/>
      <c r="W162" s="469"/>
      <c r="X162" s="470"/>
      <c r="Y162" s="104"/>
      <c r="Z162" s="10"/>
    </row>
    <row r="163" spans="1:37" ht="22.5" customHeight="1" x14ac:dyDescent="0.15">
      <c r="A163" s="1"/>
      <c r="B163" s="394"/>
      <c r="C163" s="420"/>
      <c r="D163" s="420"/>
      <c r="E163" s="395"/>
      <c r="F163" s="12"/>
      <c r="G163" s="10"/>
      <c r="H163" s="10"/>
      <c r="I163" s="10"/>
      <c r="J163" s="10"/>
      <c r="K163" s="10"/>
      <c r="L163" s="10"/>
      <c r="M163" s="10"/>
      <c r="N163" s="10"/>
      <c r="O163" s="10"/>
      <c r="P163" s="10"/>
      <c r="Q163" s="10"/>
      <c r="R163" s="10"/>
      <c r="S163" s="10"/>
      <c r="T163" s="10"/>
      <c r="U163" s="10"/>
      <c r="V163" s="10"/>
      <c r="W163" s="10"/>
      <c r="X163" s="22"/>
      <c r="Y163" s="10"/>
      <c r="Z163" s="10"/>
    </row>
    <row r="164" spans="1:37" ht="22.5" customHeight="1" x14ac:dyDescent="0.15">
      <c r="A164" s="1"/>
      <c r="B164" s="396"/>
      <c r="C164" s="421"/>
      <c r="D164" s="421"/>
      <c r="E164" s="397"/>
      <c r="F164" s="462">
        <f>IF(X135="○",Z123,"")</f>
        <v>0</v>
      </c>
      <c r="G164" s="450"/>
      <c r="H164" s="450"/>
      <c r="I164" s="450"/>
      <c r="J164" s="450"/>
      <c r="K164" s="450"/>
      <c r="L164" s="450"/>
      <c r="M164" s="450"/>
      <c r="N164" s="450"/>
      <c r="O164" s="450"/>
      <c r="P164" s="450"/>
      <c r="Q164" s="450"/>
      <c r="R164" s="450"/>
      <c r="S164" s="450"/>
      <c r="T164" s="450"/>
      <c r="U164" s="450"/>
      <c r="V164" s="450"/>
      <c r="W164" s="450"/>
      <c r="X164" s="464"/>
      <c r="Y164" s="10"/>
      <c r="Z164" s="10"/>
    </row>
    <row r="165" spans="1:37" ht="22.5" customHeight="1" x14ac:dyDescent="0.15">
      <c r="A165" s="1"/>
      <c r="B165" s="392" t="s">
        <v>68</v>
      </c>
      <c r="C165" s="419"/>
      <c r="D165" s="419"/>
      <c r="E165" s="393"/>
      <c r="F165" s="453" t="s">
        <v>69</v>
      </c>
      <c r="G165" s="454"/>
      <c r="H165" s="454"/>
      <c r="I165" s="454"/>
      <c r="J165" s="454"/>
      <c r="K165" s="454"/>
      <c r="L165" s="454"/>
      <c r="M165" s="454"/>
      <c r="N165" s="454"/>
      <c r="O165" s="454"/>
      <c r="P165" s="454"/>
      <c r="Q165" s="454"/>
      <c r="R165" s="454"/>
      <c r="S165" s="454"/>
      <c r="T165" s="454"/>
      <c r="U165" s="454"/>
      <c r="V165" s="454"/>
      <c r="W165" s="454"/>
      <c r="X165" s="455"/>
      <c r="Y165" s="10"/>
      <c r="Z165" s="10"/>
      <c r="AA165" s="1"/>
    </row>
    <row r="166" spans="1:37" ht="22.5" customHeight="1" x14ac:dyDescent="0.15">
      <c r="A166" s="1"/>
      <c r="B166" s="396"/>
      <c r="C166" s="421"/>
      <c r="D166" s="421"/>
      <c r="E166" s="397"/>
      <c r="F166" s="456"/>
      <c r="G166" s="421"/>
      <c r="H166" s="421"/>
      <c r="I166" s="421"/>
      <c r="J166" s="421"/>
      <c r="K166" s="421"/>
      <c r="L166" s="421"/>
      <c r="M166" s="421"/>
      <c r="N166" s="421"/>
      <c r="O166" s="421"/>
      <c r="P166" s="421"/>
      <c r="Q166" s="421"/>
      <c r="R166" s="421"/>
      <c r="S166" s="421"/>
      <c r="T166" s="421"/>
      <c r="U166" s="421"/>
      <c r="V166" s="421"/>
      <c r="W166" s="421"/>
      <c r="X166" s="397"/>
      <c r="Y166" s="10"/>
      <c r="Z166" s="10"/>
    </row>
    <row r="167" spans="1:37" s="1" customFormat="1" ht="22.5" customHeight="1" x14ac:dyDescent="0.15">
      <c r="Y167" s="10"/>
      <c r="Z167" s="10"/>
      <c r="AA167"/>
      <c r="AB167"/>
      <c r="AC167"/>
      <c r="AD167"/>
      <c r="AE167"/>
      <c r="AF167"/>
      <c r="AG167"/>
      <c r="AH167"/>
      <c r="AI167"/>
      <c r="AJ167"/>
      <c r="AK167"/>
    </row>
    <row r="168" spans="1:37" ht="22.5" customHeight="1" x14ac:dyDescent="0.15">
      <c r="A168" s="1" t="s">
        <v>67</v>
      </c>
      <c r="B168" s="1"/>
      <c r="Y168" s="10"/>
    </row>
    <row r="169" spans="1:37" ht="22.5" customHeight="1" x14ac:dyDescent="0.15">
      <c r="A169" s="1"/>
      <c r="B169" s="1" t="s">
        <v>212</v>
      </c>
      <c r="I169" s="457" t="s">
        <v>176</v>
      </c>
      <c r="J169" s="412"/>
      <c r="K169" s="412"/>
      <c r="L169" s="412"/>
      <c r="M169" s="412"/>
      <c r="N169" s="412"/>
      <c r="O169" s="116"/>
      <c r="Q169" s="457" t="s">
        <v>177</v>
      </c>
      <c r="R169" s="412"/>
      <c r="S169" s="412"/>
      <c r="T169" s="412"/>
      <c r="U169" s="116" t="s">
        <v>14</v>
      </c>
      <c r="Z169" s="104"/>
    </row>
    <row r="170" spans="1:37" ht="22.5" customHeight="1" x14ac:dyDescent="0.15">
      <c r="A170" s="1"/>
      <c r="B170" s="1"/>
      <c r="Y170" s="104"/>
      <c r="Z170" s="10"/>
    </row>
    <row r="171" spans="1:37" ht="22.5" customHeight="1" x14ac:dyDescent="0.15">
      <c r="A171" s="1"/>
      <c r="B171" s="1" t="s">
        <v>70</v>
      </c>
      <c r="Y171" s="10"/>
      <c r="Z171" s="10"/>
    </row>
    <row r="172" spans="1:37" ht="22.5" customHeight="1" x14ac:dyDescent="0.15">
      <c r="A172" s="1"/>
      <c r="B172" s="112" t="s">
        <v>71</v>
      </c>
      <c r="C172" s="1" t="str">
        <f>IF(AND(O169="×",U169="×"),AA137,IF(AND(O169="○",U169="×"),AA138,IF(AND(O169="○",U169="○"),AA139,AA140)))</f>
        <v>口頭のほか施設内放送など</v>
      </c>
      <c r="Y172" s="10"/>
      <c r="Z172" s="10"/>
    </row>
    <row r="173" spans="1:37" ht="22.5" customHeight="1" x14ac:dyDescent="0.15">
      <c r="A173" s="1"/>
      <c r="B173" s="112"/>
      <c r="Y173" s="10"/>
      <c r="Z173" s="10"/>
    </row>
    <row r="174" spans="1:37" ht="22.5" customHeight="1" x14ac:dyDescent="0.15">
      <c r="A174" s="1" t="s">
        <v>362</v>
      </c>
      <c r="B174" s="1"/>
      <c r="Y174" s="10"/>
      <c r="Z174" s="10"/>
    </row>
    <row r="175" spans="1:37" ht="22.5" customHeight="1" x14ac:dyDescent="0.15">
      <c r="A175" s="1"/>
      <c r="B175" s="1" t="s">
        <v>72</v>
      </c>
    </row>
    <row r="176" spans="1:37" ht="22.5" customHeight="1" x14ac:dyDescent="0.15">
      <c r="A176" s="1"/>
      <c r="B176" s="1" t="s">
        <v>74</v>
      </c>
    </row>
    <row r="177" spans="1:27" ht="22.5" customHeight="1" x14ac:dyDescent="0.15">
      <c r="A177" s="1"/>
      <c r="B177" s="1" t="str">
        <f>IF(B55="平屋建て","　なし","　建物の２階以上に避難")</f>
        <v>　建物の２階以上に避難</v>
      </c>
      <c r="AA177" s="1" t="s">
        <v>209</v>
      </c>
    </row>
    <row r="178" spans="1:27" ht="22.5" customHeight="1" x14ac:dyDescent="0.15">
      <c r="A178" s="1"/>
      <c r="B178" s="1" t="s">
        <v>73</v>
      </c>
      <c r="AA178" s="1" t="s">
        <v>211</v>
      </c>
    </row>
    <row r="179" spans="1:27" ht="22.5" customHeight="1" x14ac:dyDescent="0.15">
      <c r="A179" s="1"/>
      <c r="B179" s="1" t="s">
        <v>76</v>
      </c>
      <c r="Z179" s="10"/>
    </row>
    <row r="180" spans="1:27" ht="22.5" customHeight="1" x14ac:dyDescent="0.15">
      <c r="A180" s="1"/>
      <c r="B180" s="458" t="s">
        <v>84</v>
      </c>
      <c r="C180" s="459"/>
      <c r="D180" s="459"/>
      <c r="E180" s="459"/>
      <c r="F180" s="459"/>
      <c r="G180" s="459"/>
      <c r="H180" s="459"/>
      <c r="I180" s="459"/>
      <c r="J180" s="459"/>
      <c r="K180" s="459"/>
      <c r="L180" s="459"/>
      <c r="M180" s="460"/>
      <c r="N180" s="458" t="s">
        <v>86</v>
      </c>
      <c r="O180" s="459"/>
      <c r="P180" s="459"/>
      <c r="Q180" s="460"/>
      <c r="R180" s="458" t="s">
        <v>87</v>
      </c>
      <c r="S180" s="459"/>
      <c r="T180" s="459"/>
      <c r="U180" s="459"/>
      <c r="V180" s="459"/>
      <c r="W180" s="459"/>
      <c r="X180" s="460"/>
      <c r="Y180" s="10"/>
      <c r="Z180" s="115"/>
    </row>
    <row r="181" spans="1:27" ht="22.5" customHeight="1" x14ac:dyDescent="0.15">
      <c r="A181" s="1"/>
      <c r="B181" s="61" t="s">
        <v>92</v>
      </c>
      <c r="C181" s="62"/>
      <c r="D181" s="62"/>
      <c r="E181" s="62"/>
      <c r="F181" s="62"/>
      <c r="G181" s="62"/>
      <c r="H181" s="62"/>
      <c r="I181" s="62"/>
      <c r="J181" s="62"/>
      <c r="K181" s="62"/>
      <c r="L181" s="62"/>
      <c r="M181" s="63"/>
      <c r="N181" s="61"/>
      <c r="O181" s="62"/>
      <c r="P181" s="62"/>
      <c r="Q181" s="63"/>
      <c r="R181" s="61"/>
      <c r="S181" s="62"/>
      <c r="T181" s="62"/>
      <c r="U181" s="62"/>
      <c r="V181" s="62"/>
      <c r="W181" s="62"/>
      <c r="X181" s="63"/>
      <c r="Y181" s="115"/>
      <c r="Z181" s="115"/>
    </row>
    <row r="182" spans="1:27" ht="22.5" customHeight="1" x14ac:dyDescent="0.15">
      <c r="A182" s="1"/>
      <c r="B182" s="12"/>
      <c r="C182" s="448" t="str">
        <f>IF(B64&gt;0,B64,"")</f>
        <v>味舌小学校</v>
      </c>
      <c r="D182" s="461"/>
      <c r="E182" s="461"/>
      <c r="F182" s="461"/>
      <c r="G182" s="461"/>
      <c r="H182" s="461"/>
      <c r="I182" s="461"/>
      <c r="J182" s="10"/>
      <c r="K182" s="10"/>
      <c r="L182" s="10"/>
      <c r="M182" s="22"/>
      <c r="N182" s="12"/>
      <c r="O182" s="423">
        <v>0.5</v>
      </c>
      <c r="P182" s="424"/>
      <c r="Q182" s="43" t="s">
        <v>89</v>
      </c>
      <c r="R182" s="425" t="s">
        <v>91</v>
      </c>
      <c r="S182" s="461"/>
      <c r="T182" s="461"/>
      <c r="U182" s="429">
        <v>3</v>
      </c>
      <c r="V182" s="447"/>
      <c r="W182" s="448" t="s">
        <v>90</v>
      </c>
      <c r="X182" s="463"/>
      <c r="Y182" s="115"/>
      <c r="Z182" s="115"/>
    </row>
    <row r="183" spans="1:27" ht="22.5" customHeight="1" x14ac:dyDescent="0.15">
      <c r="A183" s="1"/>
      <c r="B183" s="57"/>
      <c r="C183" s="421" t="str">
        <f>IF(B65&gt;0,B65,"")</f>
        <v/>
      </c>
      <c r="D183" s="450"/>
      <c r="E183" s="450"/>
      <c r="F183" s="450"/>
      <c r="G183" s="450"/>
      <c r="H183" s="450"/>
      <c r="I183" s="450"/>
      <c r="J183" s="58"/>
      <c r="K183" s="58"/>
      <c r="L183" s="58"/>
      <c r="M183" s="59"/>
      <c r="N183" s="57"/>
      <c r="O183" s="451"/>
      <c r="P183" s="452"/>
      <c r="Q183" s="59" t="s">
        <v>89</v>
      </c>
      <c r="R183" s="462"/>
      <c r="S183" s="450"/>
      <c r="T183" s="450"/>
      <c r="U183" s="444"/>
      <c r="V183" s="444"/>
      <c r="W183" s="450"/>
      <c r="X183" s="464"/>
      <c r="Y183" s="115"/>
      <c r="Z183" s="115"/>
    </row>
    <row r="184" spans="1:27" ht="22.5" customHeight="1" x14ac:dyDescent="0.15">
      <c r="A184" s="1"/>
      <c r="B184" s="61" t="s">
        <v>85</v>
      </c>
      <c r="C184" s="62"/>
      <c r="D184" s="62"/>
      <c r="E184" s="62"/>
      <c r="F184" s="62"/>
      <c r="G184" s="62"/>
      <c r="H184" s="62"/>
      <c r="I184" s="62"/>
      <c r="J184" s="62"/>
      <c r="K184" s="62"/>
      <c r="L184" s="62"/>
      <c r="M184" s="63"/>
      <c r="N184" s="61"/>
      <c r="O184" s="98"/>
      <c r="P184" s="98"/>
      <c r="Q184" s="63"/>
      <c r="R184" s="61"/>
      <c r="S184" s="62"/>
      <c r="T184" s="62"/>
      <c r="U184" s="62"/>
      <c r="V184" s="62"/>
      <c r="W184" s="62"/>
      <c r="X184" s="63"/>
      <c r="Y184" s="115"/>
      <c r="Z184" s="115"/>
    </row>
    <row r="185" spans="1:27" s="169" customFormat="1" ht="22.5" customHeight="1" x14ac:dyDescent="0.15">
      <c r="A185" s="1"/>
      <c r="B185" s="12"/>
      <c r="C185" s="446"/>
      <c r="D185" s="447"/>
      <c r="E185" s="447"/>
      <c r="F185" s="447"/>
      <c r="G185" s="447"/>
      <c r="H185" s="447"/>
      <c r="I185" s="447"/>
      <c r="J185" s="10"/>
      <c r="K185" s="10"/>
      <c r="L185" s="10"/>
      <c r="M185" s="22"/>
      <c r="N185" s="12"/>
      <c r="O185" s="423"/>
      <c r="P185" s="424"/>
      <c r="Q185" s="22" t="s">
        <v>88</v>
      </c>
      <c r="R185" s="425" t="s">
        <v>91</v>
      </c>
      <c r="S185" s="426"/>
      <c r="T185" s="426"/>
      <c r="U185" s="429"/>
      <c r="V185" s="429"/>
      <c r="W185" s="448" t="s">
        <v>90</v>
      </c>
      <c r="X185" s="449"/>
      <c r="Y185" s="126"/>
      <c r="Z185" s="126"/>
    </row>
    <row r="186" spans="1:27" ht="22.5" customHeight="1" x14ac:dyDescent="0.15">
      <c r="A186" s="1"/>
      <c r="B186" s="57"/>
      <c r="C186" s="421"/>
      <c r="D186" s="450"/>
      <c r="E186" s="450"/>
      <c r="F186" s="450"/>
      <c r="G186" s="450"/>
      <c r="H186" s="450"/>
      <c r="I186" s="450"/>
      <c r="J186" s="58"/>
      <c r="K186" s="58"/>
      <c r="L186" s="58"/>
      <c r="M186" s="59"/>
      <c r="N186" s="57"/>
      <c r="O186" s="451"/>
      <c r="P186" s="452"/>
      <c r="Q186" s="59" t="s">
        <v>88</v>
      </c>
      <c r="R186" s="427"/>
      <c r="S186" s="428"/>
      <c r="T186" s="428"/>
      <c r="U186" s="430"/>
      <c r="V186" s="430"/>
      <c r="W186" s="421"/>
      <c r="X186" s="397"/>
      <c r="Y186" s="115"/>
      <c r="Z186" s="115"/>
    </row>
    <row r="187" spans="1:27" ht="22.5" customHeight="1" x14ac:dyDescent="0.15">
      <c r="A187" s="1"/>
      <c r="B187" s="1" t="s">
        <v>75</v>
      </c>
      <c r="Y187" s="115"/>
      <c r="Z187" s="115"/>
    </row>
    <row r="188" spans="1:27" ht="22.5" customHeight="1" x14ac:dyDescent="0.15">
      <c r="A188" s="1"/>
      <c r="B188" s="1"/>
      <c r="Y188" s="115"/>
      <c r="Z188" s="115"/>
    </row>
    <row r="189" spans="1:27" ht="22.5" customHeight="1" x14ac:dyDescent="0.15">
      <c r="A189" s="1" t="s">
        <v>363</v>
      </c>
      <c r="B189" s="1"/>
      <c r="Y189" s="115"/>
      <c r="Z189" s="115"/>
    </row>
    <row r="190" spans="1:27" ht="22.5" customHeight="1" x14ac:dyDescent="0.15">
      <c r="A190" s="1"/>
      <c r="B190" s="1"/>
      <c r="Y190"/>
      <c r="Z190"/>
    </row>
    <row r="191" spans="1:27" ht="22.5" customHeight="1" x14ac:dyDescent="0.15">
      <c r="A191" s="1"/>
      <c r="B191" s="411" t="s">
        <v>77</v>
      </c>
      <c r="C191" s="413"/>
      <c r="D191" s="116" t="s">
        <v>14</v>
      </c>
      <c r="E191" s="411" t="s">
        <v>94</v>
      </c>
      <c r="F191" s="412"/>
      <c r="G191" s="412"/>
      <c r="H191" s="116" t="s">
        <v>182</v>
      </c>
      <c r="J191" s="411" t="s">
        <v>95</v>
      </c>
      <c r="K191" s="412"/>
      <c r="L191" s="412"/>
      <c r="M191" s="116" t="s">
        <v>14</v>
      </c>
      <c r="O191" s="411" t="s">
        <v>96</v>
      </c>
      <c r="P191" s="412"/>
      <c r="Q191" s="412"/>
      <c r="R191" s="116" t="s">
        <v>182</v>
      </c>
      <c r="S191" s="417" t="s">
        <v>183</v>
      </c>
      <c r="T191" s="418"/>
      <c r="U191" s="418"/>
      <c r="V191" s="418"/>
      <c r="W191" s="418"/>
      <c r="X191" s="116" t="s">
        <v>14</v>
      </c>
      <c r="Y191"/>
      <c r="Z191"/>
    </row>
    <row r="192" spans="1:27" ht="22.5" customHeight="1" x14ac:dyDescent="0.15">
      <c r="A192" s="417" t="s">
        <v>97</v>
      </c>
      <c r="B192" s="417"/>
      <c r="C192" s="417"/>
      <c r="D192" s="116" t="s">
        <v>14</v>
      </c>
      <c r="E192" s="411" t="s">
        <v>103</v>
      </c>
      <c r="F192" s="412"/>
      <c r="G192" s="412"/>
      <c r="H192" s="116" t="s">
        <v>14</v>
      </c>
      <c r="K192" s="411" t="s">
        <v>104</v>
      </c>
      <c r="L192" s="412"/>
      <c r="M192" s="116" t="s">
        <v>14</v>
      </c>
      <c r="Q192" s="109" t="s">
        <v>105</v>
      </c>
      <c r="R192" s="116" t="s">
        <v>14</v>
      </c>
      <c r="S192" s="417" t="s">
        <v>112</v>
      </c>
      <c r="T192" s="418"/>
      <c r="U192" s="418"/>
      <c r="V192" s="418"/>
      <c r="W192" s="418"/>
      <c r="X192" s="116" t="s">
        <v>182</v>
      </c>
      <c r="Y192"/>
      <c r="Z192"/>
    </row>
    <row r="193" spans="1:26" ht="22.5" customHeight="1" x14ac:dyDescent="0.15">
      <c r="A193" s="417" t="s">
        <v>184</v>
      </c>
      <c r="B193" s="417"/>
      <c r="C193" s="417"/>
      <c r="D193" s="116" t="s">
        <v>14</v>
      </c>
      <c r="E193" s="411" t="s">
        <v>107</v>
      </c>
      <c r="F193" s="412"/>
      <c r="G193" s="412"/>
      <c r="H193" s="116" t="s">
        <v>14</v>
      </c>
      <c r="J193" s="411" t="s">
        <v>186</v>
      </c>
      <c r="K193" s="413"/>
      <c r="L193" s="413"/>
      <c r="M193" s="116" t="s">
        <v>14</v>
      </c>
      <c r="O193" s="411" t="s">
        <v>187</v>
      </c>
      <c r="P193" s="412"/>
      <c r="Q193" s="412"/>
      <c r="R193" s="116" t="s">
        <v>182</v>
      </c>
      <c r="S193" s="417" t="s">
        <v>188</v>
      </c>
      <c r="T193" s="418"/>
      <c r="U193" s="418"/>
      <c r="V193" s="418"/>
      <c r="W193" s="418"/>
      <c r="X193" s="116" t="s">
        <v>182</v>
      </c>
      <c r="Y193"/>
      <c r="Z193"/>
    </row>
    <row r="194" spans="1:26" ht="22.5" customHeight="1" x14ac:dyDescent="0.15">
      <c r="A194" s="417" t="s">
        <v>189</v>
      </c>
      <c r="B194" s="417"/>
      <c r="C194" s="417"/>
      <c r="D194" s="116" t="s">
        <v>14</v>
      </c>
      <c r="E194" s="411" t="s">
        <v>190</v>
      </c>
      <c r="F194" s="412"/>
      <c r="G194" s="412"/>
      <c r="H194" s="116" t="s">
        <v>14</v>
      </c>
      <c r="J194" s="411" t="s">
        <v>192</v>
      </c>
      <c r="K194" s="413"/>
      <c r="L194" s="413"/>
      <c r="M194" s="116" t="s">
        <v>14</v>
      </c>
      <c r="N194" s="411" t="s">
        <v>193</v>
      </c>
      <c r="O194" s="412"/>
      <c r="P194" s="412"/>
      <c r="Q194" s="412"/>
      <c r="R194" s="116" t="s">
        <v>14</v>
      </c>
      <c r="S194" s="417" t="s">
        <v>194</v>
      </c>
      <c r="T194" s="418"/>
      <c r="U194" s="418"/>
      <c r="V194" s="418"/>
      <c r="W194" s="418"/>
      <c r="X194" s="116" t="s">
        <v>14</v>
      </c>
      <c r="Z194"/>
    </row>
    <row r="195" spans="1:26" ht="22.5" customHeight="1" x14ac:dyDescent="0.15">
      <c r="A195" s="417" t="s">
        <v>196</v>
      </c>
      <c r="B195" s="417"/>
      <c r="C195" s="417"/>
      <c r="D195" s="116" t="s">
        <v>14</v>
      </c>
      <c r="E195" s="411" t="s">
        <v>197</v>
      </c>
      <c r="F195" s="412"/>
      <c r="G195" s="412"/>
      <c r="H195" s="116" t="s">
        <v>182</v>
      </c>
      <c r="I195" s="417" t="s">
        <v>198</v>
      </c>
      <c r="J195" s="418"/>
      <c r="K195" s="418"/>
      <c r="L195" s="418"/>
      <c r="M195" s="116" t="s">
        <v>182</v>
      </c>
      <c r="N195" s="92"/>
      <c r="O195" s="93"/>
      <c r="P195" s="93"/>
      <c r="Q195" s="93"/>
      <c r="R195" s="94"/>
      <c r="S195" s="92"/>
      <c r="T195" s="93"/>
      <c r="U195" s="93"/>
      <c r="V195" s="93"/>
      <c r="W195" s="93"/>
      <c r="X195" s="94"/>
      <c r="Y195"/>
      <c r="Z195"/>
    </row>
    <row r="196" spans="1:26" ht="22.5" customHeight="1" x14ac:dyDescent="0.15">
      <c r="A196" s="95"/>
      <c r="B196" s="81" t="s">
        <v>201</v>
      </c>
      <c r="C196" s="96"/>
      <c r="D196" s="121"/>
      <c r="E196" s="97">
        <v>3</v>
      </c>
      <c r="F196" s="390" t="s">
        <v>202</v>
      </c>
      <c r="G196" s="391"/>
      <c r="H196" s="121"/>
      <c r="I196" s="95"/>
      <c r="J196" s="96"/>
      <c r="K196" s="96"/>
      <c r="L196" s="96"/>
      <c r="M196" s="121"/>
      <c r="N196" s="92"/>
      <c r="O196" s="93"/>
      <c r="P196" s="93"/>
      <c r="Q196" s="93"/>
      <c r="R196" s="94"/>
      <c r="S196" s="92"/>
      <c r="T196" s="93"/>
      <c r="U196" s="93"/>
      <c r="V196" s="93"/>
      <c r="W196" s="93"/>
      <c r="X196" s="94"/>
      <c r="Y196"/>
      <c r="Z196"/>
    </row>
    <row r="197" spans="1:26" ht="22.5" customHeight="1" x14ac:dyDescent="0.15">
      <c r="A197" s="1"/>
      <c r="B197" s="1"/>
      <c r="Y197"/>
      <c r="Z197"/>
    </row>
    <row r="198" spans="1:26" ht="22.5" customHeight="1" x14ac:dyDescent="0.15">
      <c r="A198" s="1"/>
      <c r="B198" s="1" t="s">
        <v>121</v>
      </c>
      <c r="Y198"/>
      <c r="Z198"/>
    </row>
    <row r="199" spans="1:26" ht="22.5" customHeight="1" x14ac:dyDescent="0.15">
      <c r="A199" s="1"/>
      <c r="B199" s="392" t="s">
        <v>93</v>
      </c>
      <c r="C199" s="393"/>
      <c r="D199" s="64" t="str">
        <f>IF(D191="○","■","□")</f>
        <v>■</v>
      </c>
      <c r="E199" s="55" t="s">
        <v>77</v>
      </c>
      <c r="F199" s="55"/>
      <c r="G199" s="55"/>
      <c r="H199" s="55"/>
      <c r="I199" s="55"/>
      <c r="J199" s="55"/>
      <c r="K199" s="56"/>
      <c r="L199" s="392" t="s">
        <v>113</v>
      </c>
      <c r="M199" s="419"/>
      <c r="N199" s="419"/>
      <c r="O199" s="419"/>
      <c r="P199" s="393"/>
      <c r="Q199" s="64" t="str">
        <f>IF(H192="○","■","□")</f>
        <v>■</v>
      </c>
      <c r="R199" s="102" t="s">
        <v>103</v>
      </c>
      <c r="S199" s="102"/>
      <c r="T199" s="102"/>
      <c r="U199" s="102"/>
      <c r="V199" s="102"/>
      <c r="W199" s="102"/>
      <c r="X199" s="103"/>
      <c r="Y199"/>
      <c r="Z199"/>
    </row>
    <row r="200" spans="1:26" ht="22.5" customHeight="1" x14ac:dyDescent="0.15">
      <c r="A200" s="1"/>
      <c r="B200" s="394"/>
      <c r="C200" s="395"/>
      <c r="D200" s="108" t="str">
        <f>IF(H191="○","■","□")</f>
        <v>□</v>
      </c>
      <c r="E200" s="10" t="s">
        <v>94</v>
      </c>
      <c r="F200" s="10"/>
      <c r="G200" s="10"/>
      <c r="H200" s="10"/>
      <c r="I200" s="10"/>
      <c r="J200" s="10"/>
      <c r="K200" s="22"/>
      <c r="L200" s="394"/>
      <c r="M200" s="420"/>
      <c r="N200" s="420"/>
      <c r="O200" s="420"/>
      <c r="P200" s="395"/>
      <c r="Q200" s="108" t="str">
        <f>IF(M192="○","■","□")</f>
        <v>■</v>
      </c>
      <c r="R200" s="104" t="s">
        <v>104</v>
      </c>
      <c r="S200" s="104"/>
      <c r="T200" s="104"/>
      <c r="U200" s="104"/>
      <c r="V200" s="104"/>
      <c r="W200" s="104"/>
      <c r="X200" s="105"/>
      <c r="Y200"/>
      <c r="Z200"/>
    </row>
    <row r="201" spans="1:26" ht="22.5" customHeight="1" x14ac:dyDescent="0.15">
      <c r="A201" s="1"/>
      <c r="B201" s="394"/>
      <c r="C201" s="395"/>
      <c r="D201" s="108" t="str">
        <f>IF(M191="○","■","□")</f>
        <v>■</v>
      </c>
      <c r="E201" s="10" t="s">
        <v>95</v>
      </c>
      <c r="F201" s="10"/>
      <c r="G201" s="10"/>
      <c r="H201" s="10"/>
      <c r="I201" s="10"/>
      <c r="J201" s="10"/>
      <c r="K201" s="22"/>
      <c r="L201" s="394"/>
      <c r="M201" s="420"/>
      <c r="N201" s="420"/>
      <c r="O201" s="420"/>
      <c r="P201" s="395"/>
      <c r="Q201" s="108" t="str">
        <f>IF(R192="○","■","□")</f>
        <v>■</v>
      </c>
      <c r="R201" s="104" t="s">
        <v>105</v>
      </c>
      <c r="S201" s="104"/>
      <c r="T201" s="104"/>
      <c r="U201" s="104"/>
      <c r="V201" s="104"/>
      <c r="W201" s="104"/>
      <c r="X201" s="105"/>
      <c r="Y201"/>
      <c r="Z201"/>
    </row>
    <row r="202" spans="1:26" ht="22.5" customHeight="1" x14ac:dyDescent="0.15">
      <c r="A202" s="1"/>
      <c r="B202" s="394"/>
      <c r="C202" s="395"/>
      <c r="D202" s="108" t="str">
        <f>IF(R191="○","■","□")</f>
        <v>□</v>
      </c>
      <c r="E202" s="10" t="s">
        <v>96</v>
      </c>
      <c r="F202" s="10"/>
      <c r="G202" s="10"/>
      <c r="H202" s="10"/>
      <c r="I202" s="10"/>
      <c r="J202" s="10"/>
      <c r="K202" s="22"/>
      <c r="L202" s="394"/>
      <c r="M202" s="420"/>
      <c r="N202" s="420"/>
      <c r="O202" s="420"/>
      <c r="P202" s="395"/>
      <c r="Q202" s="108" t="str">
        <f>IF(X192="○","■","□")</f>
        <v>□</v>
      </c>
      <c r="R202" s="104" t="s">
        <v>112</v>
      </c>
      <c r="S202" s="104"/>
      <c r="T202" s="104"/>
      <c r="U202" s="104"/>
      <c r="V202" s="104"/>
      <c r="W202" s="104"/>
      <c r="X202" s="105"/>
      <c r="Y202"/>
      <c r="Z202"/>
    </row>
    <row r="203" spans="1:26" ht="22.5" customHeight="1" x14ac:dyDescent="0.15">
      <c r="A203" s="1"/>
      <c r="B203" s="394"/>
      <c r="C203" s="395"/>
      <c r="D203" s="108" t="str">
        <f>IF(X191="○","■","□")</f>
        <v>■</v>
      </c>
      <c r="E203" s="10" t="s">
        <v>183</v>
      </c>
      <c r="F203" s="10"/>
      <c r="G203" s="10"/>
      <c r="H203" s="10"/>
      <c r="I203" s="10"/>
      <c r="J203" s="10"/>
      <c r="K203" s="22"/>
      <c r="L203" s="394"/>
      <c r="M203" s="420"/>
      <c r="N203" s="420"/>
      <c r="O203" s="420"/>
      <c r="P203" s="395"/>
      <c r="Q203" s="108" t="str">
        <f>IF(D193="○","■","□")</f>
        <v>■</v>
      </c>
      <c r="R203" s="104" t="s">
        <v>106</v>
      </c>
      <c r="S203" s="104"/>
      <c r="T203" s="104"/>
      <c r="U203" s="104"/>
      <c r="V203" s="104"/>
      <c r="W203" s="104"/>
      <c r="X203" s="105"/>
      <c r="Y203"/>
      <c r="Z203"/>
    </row>
    <row r="204" spans="1:26" ht="22.5" customHeight="1" x14ac:dyDescent="0.15">
      <c r="A204" s="1"/>
      <c r="B204" s="396"/>
      <c r="C204" s="397"/>
      <c r="D204" s="110" t="str">
        <f>IF(D192="○","■","□")</f>
        <v>■</v>
      </c>
      <c r="E204" s="408" t="s">
        <v>195</v>
      </c>
      <c r="F204" s="409"/>
      <c r="G204" s="409"/>
      <c r="H204" s="409"/>
      <c r="I204" s="409"/>
      <c r="J204" s="409"/>
      <c r="K204" s="410"/>
      <c r="L204" s="394"/>
      <c r="M204" s="420"/>
      <c r="N204" s="420"/>
      <c r="O204" s="420"/>
      <c r="P204" s="395"/>
      <c r="Q204" s="108" t="str">
        <f>IF(H193="○","■","□")</f>
        <v>■</v>
      </c>
      <c r="R204" s="104" t="s">
        <v>107</v>
      </c>
      <c r="S204" s="104"/>
      <c r="T204" s="104"/>
      <c r="U204" s="104"/>
      <c r="V204" s="104"/>
      <c r="W204" s="104"/>
      <c r="X204" s="105"/>
      <c r="Y204"/>
      <c r="Z204"/>
    </row>
    <row r="205" spans="1:26" s="209" customFormat="1" ht="22.5" customHeight="1" x14ac:dyDescent="0.15">
      <c r="A205" s="1"/>
      <c r="B205" s="392" t="s">
        <v>98</v>
      </c>
      <c r="C205" s="393"/>
      <c r="D205" s="64" t="str">
        <f>IF(R194="○","■","□")</f>
        <v>■</v>
      </c>
      <c r="E205" s="102" t="s">
        <v>101</v>
      </c>
      <c r="F205" s="102"/>
      <c r="G205" s="102"/>
      <c r="H205" s="102"/>
      <c r="I205" s="102"/>
      <c r="J205" s="102"/>
      <c r="K205" s="103"/>
      <c r="L205" s="394"/>
      <c r="M205" s="420"/>
      <c r="N205" s="420"/>
      <c r="O205" s="420"/>
      <c r="P205" s="395"/>
      <c r="Q205" s="108" t="str">
        <f>IF(M193="○","■","□")</f>
        <v>■</v>
      </c>
      <c r="R205" s="10" t="s">
        <v>108</v>
      </c>
      <c r="S205" s="10"/>
      <c r="T205" s="10"/>
      <c r="U205" s="10"/>
      <c r="V205" s="10"/>
      <c r="W205" s="10"/>
      <c r="X205" s="22"/>
    </row>
    <row r="206" spans="1:26" ht="22.5" customHeight="1" x14ac:dyDescent="0.15">
      <c r="A206" s="1"/>
      <c r="B206" s="394"/>
      <c r="C206" s="395"/>
      <c r="D206" s="108" t="str">
        <f>IF(X194="○","■","□")</f>
        <v>■</v>
      </c>
      <c r="E206" s="104" t="s">
        <v>102</v>
      </c>
      <c r="F206" s="104"/>
      <c r="G206" s="104"/>
      <c r="H206" s="104"/>
      <c r="I206" s="104"/>
      <c r="J206" s="104"/>
      <c r="K206" s="105"/>
      <c r="L206" s="394"/>
      <c r="M206" s="420"/>
      <c r="N206" s="420"/>
      <c r="O206" s="420"/>
      <c r="P206" s="395"/>
      <c r="Q206" s="108" t="str">
        <f>IF(R193="○","■","□")</f>
        <v>□</v>
      </c>
      <c r="R206" s="10" t="s">
        <v>109</v>
      </c>
      <c r="S206" s="10"/>
      <c r="T206" s="10"/>
      <c r="U206" s="10"/>
      <c r="V206" s="10"/>
      <c r="W206" s="10"/>
      <c r="X206" s="22"/>
      <c r="Y206"/>
      <c r="Z206"/>
    </row>
    <row r="207" spans="1:26" s="209" customFormat="1" ht="22.5" customHeight="1" x14ac:dyDescent="0.15">
      <c r="A207" s="1"/>
      <c r="B207" s="394"/>
      <c r="C207" s="395"/>
      <c r="D207" s="108" t="str">
        <f>IF(X191="○","■","□")</f>
        <v>■</v>
      </c>
      <c r="E207" s="104" t="s">
        <v>183</v>
      </c>
      <c r="F207" s="104"/>
      <c r="G207" s="104"/>
      <c r="H207" s="104"/>
      <c r="I207" s="104"/>
      <c r="J207" s="104"/>
      <c r="K207" s="105"/>
      <c r="L207" s="394"/>
      <c r="M207" s="420"/>
      <c r="N207" s="420"/>
      <c r="O207" s="420"/>
      <c r="P207" s="395"/>
      <c r="Q207" s="108" t="str">
        <f>IF(X193="○","■","□")</f>
        <v>□</v>
      </c>
      <c r="R207" s="10" t="s">
        <v>110</v>
      </c>
      <c r="S207" s="10"/>
      <c r="T207" s="10"/>
      <c r="U207" s="10"/>
      <c r="V207" s="10"/>
      <c r="W207" s="10"/>
      <c r="X207" s="22"/>
    </row>
    <row r="208" spans="1:26" s="199" customFormat="1" ht="22.5" customHeight="1" x14ac:dyDescent="0.15">
      <c r="A208" s="1"/>
      <c r="B208" s="394"/>
      <c r="C208" s="395"/>
      <c r="D208" s="108" t="str">
        <f>IF(D195="○","■","□")</f>
        <v>■</v>
      </c>
      <c r="E208" s="104" t="s">
        <v>99</v>
      </c>
      <c r="F208" s="104"/>
      <c r="G208" s="104"/>
      <c r="H208" s="104"/>
      <c r="I208" s="104"/>
      <c r="J208" s="104"/>
      <c r="K208" s="105"/>
      <c r="L208" s="394"/>
      <c r="M208" s="420"/>
      <c r="N208" s="420"/>
      <c r="O208" s="420"/>
      <c r="P208" s="395"/>
      <c r="Q208" s="108" t="str">
        <f>IF(D194="○","■","□")</f>
        <v>■</v>
      </c>
      <c r="R208" s="10" t="s">
        <v>111</v>
      </c>
      <c r="S208" s="10"/>
      <c r="T208" s="10"/>
      <c r="U208" s="10"/>
      <c r="V208" s="10"/>
      <c r="W208" s="10"/>
      <c r="X208" s="22"/>
    </row>
    <row r="209" spans="1:24" s="199" customFormat="1" ht="22.5" customHeight="1" x14ac:dyDescent="0.15">
      <c r="A209" s="1"/>
      <c r="B209" s="394"/>
      <c r="C209" s="395"/>
      <c r="D209" s="108" t="str">
        <f>IF(H195="○","■","□")</f>
        <v>□</v>
      </c>
      <c r="E209" s="104" t="s">
        <v>100</v>
      </c>
      <c r="F209" s="104"/>
      <c r="G209" s="104"/>
      <c r="H209" s="104"/>
      <c r="I209" s="104"/>
      <c r="J209" s="104"/>
      <c r="K209" s="105"/>
      <c r="L209" s="394"/>
      <c r="M209" s="420"/>
      <c r="N209" s="420"/>
      <c r="O209" s="420"/>
      <c r="P209" s="395"/>
      <c r="Q209" s="108" t="str">
        <f>IF(H194="○","■","□")</f>
        <v>■</v>
      </c>
      <c r="R209" s="10" t="s">
        <v>190</v>
      </c>
      <c r="S209" s="10"/>
      <c r="T209" s="10"/>
      <c r="U209" s="10"/>
      <c r="V209" s="10"/>
      <c r="W209" s="10"/>
      <c r="X209" s="22"/>
    </row>
    <row r="210" spans="1:24" s="199" customFormat="1" ht="22.5" customHeight="1" x14ac:dyDescent="0.15">
      <c r="A210" s="1"/>
      <c r="B210" s="396"/>
      <c r="C210" s="397"/>
      <c r="D210" s="110" t="str">
        <f>IF(M195="○","■","□")</f>
        <v>□</v>
      </c>
      <c r="E210" s="106" t="s">
        <v>198</v>
      </c>
      <c r="F210" s="106"/>
      <c r="G210" s="106"/>
      <c r="H210" s="106"/>
      <c r="I210" s="106"/>
      <c r="J210" s="106"/>
      <c r="K210" s="107"/>
      <c r="L210" s="396"/>
      <c r="M210" s="421"/>
      <c r="N210" s="421"/>
      <c r="O210" s="421"/>
      <c r="P210" s="397"/>
      <c r="Q210" s="110" t="str">
        <f>IF(M194="○","■","□")</f>
        <v>■</v>
      </c>
      <c r="R210" s="58" t="s">
        <v>116</v>
      </c>
      <c r="S210" s="58"/>
      <c r="T210" s="58"/>
      <c r="U210" s="58"/>
      <c r="V210" s="58"/>
      <c r="W210" s="58"/>
      <c r="X210" s="59"/>
    </row>
    <row r="211" spans="1:24" s="199" customFormat="1" ht="22.5" customHeight="1" x14ac:dyDescent="0.15">
      <c r="A211" s="1"/>
      <c r="B211" s="1"/>
      <c r="C211" s="1"/>
      <c r="D211" s="109"/>
      <c r="E211" s="104"/>
      <c r="F211" s="104"/>
      <c r="G211" s="104"/>
      <c r="H211" s="104"/>
      <c r="I211" s="104"/>
      <c r="J211" s="104"/>
      <c r="K211" s="104"/>
      <c r="L211" s="1" t="s">
        <v>114</v>
      </c>
      <c r="M211" s="1"/>
      <c r="N211" s="1"/>
      <c r="O211" s="1"/>
      <c r="P211" s="1"/>
      <c r="Q211" s="119">
        <f>E196</f>
        <v>3</v>
      </c>
      <c r="R211" s="1" t="s">
        <v>115</v>
      </c>
      <c r="S211" s="1"/>
      <c r="T211" s="1"/>
      <c r="U211" s="1"/>
      <c r="V211" s="1"/>
      <c r="W211" s="1"/>
      <c r="X211" s="1"/>
    </row>
    <row r="212" spans="1:24" s="199" customFormat="1" ht="22.5" customHeight="1" x14ac:dyDescent="0.15">
      <c r="A212" s="1"/>
      <c r="B212" s="122" t="s">
        <v>117</v>
      </c>
      <c r="C212" s="123"/>
      <c r="D212" s="123"/>
      <c r="E212" s="123"/>
      <c r="F212" s="123"/>
      <c r="G212" s="123"/>
      <c r="H212" s="123"/>
      <c r="I212" s="123"/>
      <c r="J212" s="123"/>
      <c r="K212" s="123"/>
      <c r="L212" s="123"/>
      <c r="M212" s="123"/>
      <c r="N212" s="123"/>
      <c r="O212" s="123"/>
      <c r="P212" s="123"/>
      <c r="Q212" s="123"/>
      <c r="R212" s="123"/>
      <c r="S212" s="123"/>
      <c r="T212" s="123"/>
      <c r="U212" s="123"/>
      <c r="V212" s="123"/>
      <c r="W212" s="123"/>
      <c r="X212" s="69"/>
    </row>
    <row r="213" spans="1:24" s="199" customFormat="1" ht="22.5" customHeight="1" x14ac:dyDescent="0.15">
      <c r="A213" s="1"/>
      <c r="B213" s="398" t="s">
        <v>148</v>
      </c>
      <c r="C213" s="399"/>
      <c r="D213" s="414" t="s">
        <v>199</v>
      </c>
      <c r="E213" s="415"/>
      <c r="F213" s="415"/>
      <c r="G213" s="415"/>
      <c r="H213" s="415"/>
      <c r="I213" s="415"/>
      <c r="J213" s="415"/>
      <c r="K213" s="416"/>
      <c r="L213" s="398" t="s">
        <v>118</v>
      </c>
      <c r="M213" s="399"/>
      <c r="N213" s="399"/>
      <c r="O213" s="399"/>
      <c r="P213" s="400"/>
      <c r="Q213" s="414" t="s">
        <v>214</v>
      </c>
      <c r="R213" s="415"/>
      <c r="S213" s="415"/>
      <c r="T213" s="415"/>
      <c r="U213" s="415"/>
      <c r="V213" s="415"/>
      <c r="W213" s="415"/>
      <c r="X213" s="416"/>
    </row>
    <row r="214" spans="1:24" s="199" customFormat="1" ht="22.5" customHeight="1" x14ac:dyDescent="0.15">
      <c r="A214" s="1"/>
      <c r="B214" s="401"/>
      <c r="C214" s="407"/>
      <c r="D214" s="440" t="s">
        <v>200</v>
      </c>
      <c r="E214" s="441"/>
      <c r="F214" s="441"/>
      <c r="G214" s="441"/>
      <c r="H214" s="441"/>
      <c r="I214" s="441"/>
      <c r="J214" s="441"/>
      <c r="K214" s="442"/>
      <c r="L214" s="401"/>
      <c r="M214" s="402"/>
      <c r="N214" s="402"/>
      <c r="O214" s="402"/>
      <c r="P214" s="403"/>
      <c r="Q214" s="440"/>
      <c r="R214" s="441"/>
      <c r="S214" s="441"/>
      <c r="T214" s="441"/>
      <c r="U214" s="441"/>
      <c r="V214" s="441"/>
      <c r="W214" s="441"/>
      <c r="X214" s="442"/>
    </row>
    <row r="215" spans="1:24" s="199" customFormat="1" ht="22.5" customHeight="1" x14ac:dyDescent="0.15">
      <c r="A215" s="1"/>
      <c r="B215" s="404"/>
      <c r="C215" s="405"/>
      <c r="D215" s="443"/>
      <c r="E215" s="444"/>
      <c r="F215" s="444"/>
      <c r="G215" s="444"/>
      <c r="H215" s="444"/>
      <c r="I215" s="444"/>
      <c r="J215" s="444"/>
      <c r="K215" s="445"/>
      <c r="L215" s="404"/>
      <c r="M215" s="405"/>
      <c r="N215" s="405"/>
      <c r="O215" s="405"/>
      <c r="P215" s="406"/>
      <c r="Q215" s="443"/>
      <c r="R215" s="444"/>
      <c r="S215" s="444"/>
      <c r="T215" s="444"/>
      <c r="U215" s="444"/>
      <c r="V215" s="444"/>
      <c r="W215" s="444"/>
      <c r="X215" s="445"/>
    </row>
    <row r="216" spans="1:24" s="199" customFormat="1" ht="22.5" customHeight="1" x14ac:dyDescent="0.15">
      <c r="A216" s="127"/>
      <c r="B216" s="126"/>
      <c r="C216" s="126"/>
      <c r="D216" s="128"/>
      <c r="E216" s="196"/>
      <c r="F216" s="196"/>
      <c r="G216" s="196"/>
      <c r="H216" s="196"/>
      <c r="I216" s="196"/>
      <c r="J216" s="196"/>
      <c r="K216" s="196"/>
      <c r="L216" s="126"/>
      <c r="M216" s="126"/>
      <c r="N216" s="126"/>
      <c r="O216" s="126"/>
      <c r="P216" s="126"/>
      <c r="Q216" s="128"/>
      <c r="R216" s="196"/>
      <c r="S216" s="196"/>
      <c r="T216" s="196"/>
      <c r="U216" s="196"/>
      <c r="V216" s="196"/>
      <c r="W216" s="196"/>
      <c r="X216" s="196"/>
    </row>
    <row r="217" spans="1:24" s="199" customFormat="1" ht="22.5" customHeight="1" x14ac:dyDescent="0.15">
      <c r="A217" s="1" t="s">
        <v>364</v>
      </c>
      <c r="B217" s="1"/>
      <c r="C217" s="1"/>
      <c r="D217" s="1"/>
      <c r="E217" s="1"/>
      <c r="F217" s="1"/>
      <c r="G217" s="1"/>
      <c r="H217" s="1"/>
      <c r="I217" s="1"/>
      <c r="J217" s="1"/>
      <c r="K217" s="1"/>
      <c r="L217" s="1"/>
      <c r="M217" s="1"/>
      <c r="N217" s="1"/>
      <c r="O217" s="1"/>
      <c r="P217" s="1"/>
      <c r="Q217" s="1"/>
      <c r="R217" s="1"/>
      <c r="S217" s="1"/>
      <c r="T217" s="1"/>
      <c r="U217" s="1"/>
      <c r="V217" s="1"/>
      <c r="W217" s="1"/>
      <c r="X217" s="1"/>
    </row>
    <row r="218" spans="1:24" s="208" customFormat="1" ht="22.5" customHeight="1" x14ac:dyDescent="0.15">
      <c r="A218" s="1"/>
      <c r="B218" s="1" t="s">
        <v>120</v>
      </c>
      <c r="C218" s="1"/>
      <c r="D218" s="1"/>
      <c r="E218" s="1"/>
      <c r="F218" s="1"/>
      <c r="G218" s="1"/>
      <c r="H218" s="1"/>
      <c r="I218" s="1"/>
      <c r="J218" s="1"/>
      <c r="K218" s="1"/>
      <c r="L218" s="1"/>
      <c r="M218" s="1"/>
      <c r="N218" s="1"/>
      <c r="O218" s="1"/>
      <c r="P218" s="1"/>
      <c r="Q218" s="1"/>
      <c r="R218" s="1"/>
      <c r="S218" s="1"/>
      <c r="T218" s="1"/>
      <c r="U218" s="1"/>
      <c r="V218" s="1"/>
      <c r="W218" s="1"/>
      <c r="X218" s="1"/>
    </row>
    <row r="219" spans="1:24" s="208" customFormat="1" ht="22.5" customHeight="1" x14ac:dyDescent="0.15">
      <c r="A219" s="1"/>
      <c r="B219" s="1" t="s">
        <v>123</v>
      </c>
      <c r="C219" s="1"/>
      <c r="D219" s="1"/>
      <c r="E219" s="1"/>
      <c r="F219" s="388" t="s">
        <v>208</v>
      </c>
      <c r="G219" s="389"/>
      <c r="H219" s="389"/>
      <c r="I219" s="389"/>
      <c r="J219" s="1" t="s">
        <v>124</v>
      </c>
      <c r="K219" s="1"/>
      <c r="L219" s="1"/>
      <c r="M219" s="1"/>
      <c r="N219" s="1"/>
      <c r="O219" s="1"/>
      <c r="P219" s="1"/>
      <c r="Q219" s="1"/>
      <c r="R219" s="1"/>
      <c r="S219" s="1"/>
      <c r="T219" s="1"/>
      <c r="U219" s="1"/>
      <c r="V219" s="1"/>
      <c r="W219" s="1"/>
      <c r="X219" s="1"/>
    </row>
    <row r="220" spans="1:24" s="231" customFormat="1" ht="22.5" customHeight="1" x14ac:dyDescent="0.15">
      <c r="A220" s="1"/>
      <c r="B220" s="112" t="s">
        <v>125</v>
      </c>
      <c r="C220" s="119" t="s">
        <v>127</v>
      </c>
      <c r="D220" s="116">
        <v>1</v>
      </c>
      <c r="E220" s="1" t="s">
        <v>128</v>
      </c>
      <c r="F220" s="119"/>
      <c r="G220" s="120"/>
      <c r="H220" s="120"/>
      <c r="I220" s="120"/>
      <c r="J220" s="1"/>
      <c r="K220" s="1"/>
      <c r="L220" s="1"/>
      <c r="M220" s="1"/>
      <c r="N220" s="1"/>
      <c r="O220" s="1"/>
      <c r="P220" s="1"/>
      <c r="Q220" s="1"/>
      <c r="R220" s="1"/>
      <c r="S220" s="1"/>
      <c r="T220" s="1"/>
      <c r="U220" s="1"/>
      <c r="V220" s="1"/>
      <c r="W220" s="1"/>
      <c r="X220" s="1"/>
    </row>
    <row r="221" spans="1:24" s="199" customFormat="1" ht="22.5" customHeight="1" x14ac:dyDescent="0.15">
      <c r="A221" s="1"/>
      <c r="B221" s="112" t="s">
        <v>126</v>
      </c>
      <c r="C221" s="119" t="s">
        <v>127</v>
      </c>
      <c r="D221" s="116">
        <v>1</v>
      </c>
      <c r="E221" s="1" t="s">
        <v>128</v>
      </c>
      <c r="F221" s="1"/>
      <c r="G221" s="1"/>
      <c r="H221" s="1"/>
      <c r="I221" s="1"/>
      <c r="J221" s="1"/>
      <c r="K221" s="1"/>
      <c r="L221" s="1"/>
      <c r="M221" s="1"/>
      <c r="N221" s="1"/>
      <c r="O221" s="1"/>
      <c r="P221" s="1"/>
      <c r="Q221" s="1"/>
      <c r="R221" s="1"/>
      <c r="S221" s="1"/>
      <c r="T221" s="1"/>
      <c r="U221" s="1"/>
      <c r="V221" s="1"/>
      <c r="W221" s="1"/>
      <c r="X221" s="1"/>
    </row>
    <row r="222" spans="1:24" s="213" customFormat="1" ht="22.5" customHeight="1" x14ac:dyDescent="0.15">
      <c r="A222" s="1"/>
      <c r="B222" s="60" t="s">
        <v>119</v>
      </c>
      <c r="C222" s="55"/>
      <c r="D222" s="55"/>
      <c r="E222" s="55"/>
      <c r="F222" s="55"/>
      <c r="G222" s="55"/>
      <c r="H222" s="55"/>
      <c r="I222" s="55"/>
      <c r="J222" s="55"/>
      <c r="K222" s="55"/>
      <c r="L222" s="55"/>
      <c r="M222" s="55"/>
      <c r="N222" s="55"/>
      <c r="O222" s="55"/>
      <c r="P222" s="55"/>
      <c r="Q222" s="55"/>
      <c r="R222" s="55"/>
      <c r="S222" s="55"/>
      <c r="T222" s="55"/>
      <c r="U222" s="55"/>
      <c r="V222" s="55"/>
      <c r="W222" s="55"/>
      <c r="X222" s="56"/>
    </row>
    <row r="223" spans="1:24" s="213" customFormat="1" ht="22.5" customHeight="1" x14ac:dyDescent="0.15">
      <c r="A223" s="1"/>
      <c r="B223" s="432" t="s">
        <v>203</v>
      </c>
      <c r="C223" s="433"/>
      <c r="D223" s="433"/>
      <c r="E223" s="433"/>
      <c r="F223" s="433"/>
      <c r="G223" s="433"/>
      <c r="H223" s="433"/>
      <c r="I223" s="433"/>
      <c r="J223" s="433"/>
      <c r="K223" s="433"/>
      <c r="L223" s="433"/>
      <c r="M223" s="433"/>
      <c r="N223" s="433"/>
      <c r="O223" s="433"/>
      <c r="P223" s="433"/>
      <c r="Q223" s="433"/>
      <c r="R223" s="433"/>
      <c r="S223" s="433"/>
      <c r="T223" s="433"/>
      <c r="U223" s="433"/>
      <c r="V223" s="433"/>
      <c r="W223" s="433"/>
      <c r="X223" s="434"/>
    </row>
    <row r="224" spans="1:24" s="213" customFormat="1" ht="22.5" customHeight="1" x14ac:dyDescent="0.15">
      <c r="A224" s="1"/>
      <c r="B224" s="432"/>
      <c r="C224" s="433"/>
      <c r="D224" s="433"/>
      <c r="E224" s="433"/>
      <c r="F224" s="433"/>
      <c r="G224" s="433"/>
      <c r="H224" s="433"/>
      <c r="I224" s="433"/>
      <c r="J224" s="433"/>
      <c r="K224" s="433"/>
      <c r="L224" s="433"/>
      <c r="M224" s="433"/>
      <c r="N224" s="433"/>
      <c r="O224" s="433"/>
      <c r="P224" s="433"/>
      <c r="Q224" s="433"/>
      <c r="R224" s="433"/>
      <c r="S224" s="433"/>
      <c r="T224" s="433"/>
      <c r="U224" s="433"/>
      <c r="V224" s="433"/>
      <c r="W224" s="433"/>
      <c r="X224" s="434"/>
    </row>
    <row r="225" spans="1:24" s="213" customFormat="1" ht="22.5" customHeight="1" x14ac:dyDescent="0.15">
      <c r="A225" s="1"/>
      <c r="B225" s="432"/>
      <c r="C225" s="433"/>
      <c r="D225" s="433"/>
      <c r="E225" s="433"/>
      <c r="F225" s="433"/>
      <c r="G225" s="433"/>
      <c r="H225" s="433"/>
      <c r="I225" s="433"/>
      <c r="J225" s="433"/>
      <c r="K225" s="433"/>
      <c r="L225" s="433"/>
      <c r="M225" s="433"/>
      <c r="N225" s="433"/>
      <c r="O225" s="433"/>
      <c r="P225" s="433"/>
      <c r="Q225" s="433"/>
      <c r="R225" s="433"/>
      <c r="S225" s="433"/>
      <c r="T225" s="433"/>
      <c r="U225" s="433"/>
      <c r="V225" s="433"/>
      <c r="W225" s="433"/>
      <c r="X225" s="434"/>
    </row>
    <row r="226" spans="1:24" s="213" customFormat="1" ht="22.5" customHeight="1" x14ac:dyDescent="0.15">
      <c r="A226" s="1"/>
      <c r="B226" s="432"/>
      <c r="C226" s="433"/>
      <c r="D226" s="433"/>
      <c r="E226" s="433"/>
      <c r="F226" s="433"/>
      <c r="G226" s="433"/>
      <c r="H226" s="433"/>
      <c r="I226" s="433"/>
      <c r="J226" s="433"/>
      <c r="K226" s="433"/>
      <c r="L226" s="433"/>
      <c r="M226" s="433"/>
      <c r="N226" s="433"/>
      <c r="O226" s="433"/>
      <c r="P226" s="433"/>
      <c r="Q226" s="433"/>
      <c r="R226" s="433"/>
      <c r="S226" s="433"/>
      <c r="T226" s="433"/>
      <c r="U226" s="433"/>
      <c r="V226" s="433"/>
      <c r="W226" s="433"/>
      <c r="X226" s="434"/>
    </row>
    <row r="227" spans="1:24" s="213" customFormat="1" ht="22.5" customHeight="1" x14ac:dyDescent="0.15">
      <c r="A227" s="1"/>
      <c r="B227" s="432"/>
      <c r="C227" s="433"/>
      <c r="D227" s="433"/>
      <c r="E227" s="433"/>
      <c r="F227" s="433"/>
      <c r="G227" s="433"/>
      <c r="H227" s="433"/>
      <c r="I227" s="433"/>
      <c r="J227" s="433"/>
      <c r="K227" s="433"/>
      <c r="L227" s="433"/>
      <c r="M227" s="433"/>
      <c r="N227" s="433"/>
      <c r="O227" s="433"/>
      <c r="P227" s="433"/>
      <c r="Q227" s="433"/>
      <c r="R227" s="433"/>
      <c r="S227" s="433"/>
      <c r="T227" s="433"/>
      <c r="U227" s="433"/>
      <c r="V227" s="433"/>
      <c r="W227" s="433"/>
      <c r="X227" s="434"/>
    </row>
    <row r="228" spans="1:24" s="213" customFormat="1" ht="22.5" customHeight="1" x14ac:dyDescent="0.15">
      <c r="A228" s="1"/>
      <c r="B228" s="432"/>
      <c r="C228" s="433"/>
      <c r="D228" s="433"/>
      <c r="E228" s="433"/>
      <c r="F228" s="433"/>
      <c r="G228" s="433"/>
      <c r="H228" s="433"/>
      <c r="I228" s="433"/>
      <c r="J228" s="433"/>
      <c r="K228" s="433"/>
      <c r="L228" s="433"/>
      <c r="M228" s="433"/>
      <c r="N228" s="433"/>
      <c r="O228" s="433"/>
      <c r="P228" s="433"/>
      <c r="Q228" s="433"/>
      <c r="R228" s="433"/>
      <c r="S228" s="433"/>
      <c r="T228" s="433"/>
      <c r="U228" s="433"/>
      <c r="V228" s="433"/>
      <c r="W228" s="433"/>
      <c r="X228" s="434"/>
    </row>
    <row r="229" spans="1:24" s="213" customFormat="1" ht="22.5" customHeight="1" x14ac:dyDescent="0.15">
      <c r="A229" s="1"/>
      <c r="B229" s="435"/>
      <c r="C229" s="436"/>
      <c r="D229" s="436"/>
      <c r="E229" s="436"/>
      <c r="F229" s="436"/>
      <c r="G229" s="436"/>
      <c r="H229" s="436"/>
      <c r="I229" s="436"/>
      <c r="J229" s="436"/>
      <c r="K229" s="436"/>
      <c r="L229" s="436"/>
      <c r="M229" s="436"/>
      <c r="N229" s="436"/>
      <c r="O229" s="436"/>
      <c r="P229" s="436"/>
      <c r="Q229" s="436"/>
      <c r="R229" s="436"/>
      <c r="S229" s="436"/>
      <c r="T229" s="436"/>
      <c r="U229" s="436"/>
      <c r="V229" s="436"/>
      <c r="W229" s="436"/>
      <c r="X229" s="437"/>
    </row>
    <row r="230" spans="1:24" s="213" customFormat="1" ht="22.5" customHeight="1" x14ac:dyDescent="0.15">
      <c r="A230" s="1"/>
      <c r="B230" s="129"/>
      <c r="C230" s="129"/>
      <c r="D230" s="129"/>
      <c r="E230" s="129"/>
      <c r="F230" s="129"/>
      <c r="G230" s="129"/>
      <c r="H230" s="129"/>
      <c r="I230" s="129"/>
      <c r="J230" s="129"/>
      <c r="K230" s="129"/>
      <c r="L230" s="129"/>
      <c r="M230" s="129"/>
      <c r="N230" s="129"/>
      <c r="O230" s="129"/>
      <c r="P230" s="129"/>
      <c r="Q230" s="129"/>
      <c r="R230" s="129"/>
      <c r="S230" s="129"/>
      <c r="T230" s="129"/>
      <c r="U230" s="129"/>
      <c r="V230" s="129"/>
      <c r="W230" s="129"/>
      <c r="X230" s="129"/>
    </row>
    <row r="231" spans="1:24" s="213" customFormat="1" ht="22.5" customHeight="1" x14ac:dyDescent="0.15">
      <c r="A231" s="1"/>
      <c r="B231" s="129"/>
      <c r="C231" s="129"/>
      <c r="D231" s="129"/>
      <c r="E231" s="129"/>
      <c r="F231" s="129"/>
      <c r="G231" s="129"/>
      <c r="H231" s="129"/>
      <c r="I231" s="129"/>
      <c r="J231" s="129"/>
      <c r="K231" s="129"/>
      <c r="L231" s="129"/>
      <c r="M231" s="129"/>
      <c r="N231" s="129"/>
      <c r="O231" s="129"/>
      <c r="P231" s="129"/>
      <c r="Q231" s="129"/>
      <c r="R231" s="129"/>
      <c r="S231" s="129"/>
      <c r="T231" s="129"/>
      <c r="U231" s="129"/>
      <c r="V231" s="129"/>
      <c r="W231" s="129"/>
      <c r="X231" s="129"/>
    </row>
    <row r="232" spans="1:24" s="213" customFormat="1" ht="22.5" customHeight="1" x14ac:dyDescent="0.15">
      <c r="A232" s="1"/>
      <c r="B232" s="1"/>
      <c r="C232"/>
      <c r="D232"/>
      <c r="E232"/>
      <c r="F232"/>
      <c r="G232"/>
      <c r="H232"/>
      <c r="I232"/>
      <c r="J232"/>
      <c r="K232"/>
      <c r="L232"/>
      <c r="M232"/>
      <c r="N232"/>
      <c r="O232"/>
      <c r="P232"/>
      <c r="Q232"/>
      <c r="R232"/>
      <c r="S232"/>
      <c r="T232"/>
      <c r="U232"/>
      <c r="V232"/>
      <c r="W232"/>
      <c r="X232"/>
    </row>
    <row r="233" spans="1:24" s="213" customFormat="1" ht="22.5" customHeight="1" x14ac:dyDescent="0.15">
      <c r="A233" s="1"/>
      <c r="B233" s="1"/>
      <c r="C233"/>
      <c r="D233"/>
      <c r="E233"/>
      <c r="F233"/>
      <c r="G233"/>
      <c r="H233"/>
      <c r="I233"/>
      <c r="J233"/>
      <c r="K233"/>
      <c r="L233"/>
      <c r="M233"/>
      <c r="N233"/>
      <c r="O233"/>
      <c r="P233"/>
      <c r="Q233"/>
      <c r="R233"/>
      <c r="S233"/>
      <c r="T233"/>
      <c r="U233"/>
      <c r="V233"/>
      <c r="W233"/>
      <c r="X233"/>
    </row>
    <row r="234" spans="1:24" s="213" customFormat="1" ht="22.5" customHeight="1" x14ac:dyDescent="0.15">
      <c r="A234" s="1"/>
      <c r="B234" s="1"/>
      <c r="C234"/>
      <c r="D234"/>
      <c r="E234"/>
      <c r="F234"/>
      <c r="G234"/>
      <c r="H234"/>
      <c r="I234"/>
      <c r="J234"/>
      <c r="K234"/>
      <c r="L234"/>
      <c r="M234"/>
      <c r="N234"/>
      <c r="O234"/>
      <c r="P234"/>
      <c r="Q234"/>
      <c r="R234"/>
      <c r="S234"/>
      <c r="T234"/>
      <c r="U234"/>
      <c r="V234"/>
      <c r="W234"/>
      <c r="X234"/>
    </row>
    <row r="235" spans="1:24" s="213" customFormat="1" ht="22.5" customHeight="1" x14ac:dyDescent="0.15">
      <c r="A235" s="1"/>
      <c r="B235" s="1"/>
      <c r="C235"/>
      <c r="D235"/>
      <c r="E235"/>
      <c r="F235"/>
      <c r="G235"/>
      <c r="H235"/>
      <c r="I235"/>
      <c r="J235"/>
      <c r="K235"/>
      <c r="L235"/>
      <c r="M235"/>
      <c r="N235"/>
      <c r="O235"/>
      <c r="P235"/>
      <c r="Q235"/>
      <c r="R235"/>
      <c r="S235"/>
      <c r="T235"/>
      <c r="U235"/>
      <c r="V235"/>
      <c r="W235"/>
      <c r="X235"/>
    </row>
    <row r="236" spans="1:24" s="213" customFormat="1" ht="22.5" customHeight="1" x14ac:dyDescent="0.15">
      <c r="A236" s="208"/>
      <c r="B236" s="208"/>
      <c r="C236" s="209"/>
      <c r="D236" s="209"/>
      <c r="E236" s="209"/>
      <c r="F236" s="209"/>
      <c r="G236" s="209"/>
      <c r="H236" s="209"/>
      <c r="I236" s="209"/>
      <c r="J236" s="209"/>
      <c r="K236" s="209"/>
      <c r="L236" s="209"/>
      <c r="M236" s="209"/>
      <c r="N236" s="209"/>
      <c r="O236" s="209"/>
      <c r="P236" s="209"/>
      <c r="Q236" s="209"/>
      <c r="R236" s="209"/>
      <c r="S236" s="209"/>
      <c r="T236" s="209"/>
      <c r="U236" s="209"/>
      <c r="V236" s="209"/>
      <c r="W236" s="209"/>
      <c r="X236" s="209"/>
    </row>
    <row r="237" spans="1:24" s="213" customFormat="1" ht="22.5" customHeight="1" x14ac:dyDescent="0.15">
      <c r="A237" s="511" t="s">
        <v>429</v>
      </c>
      <c r="B237" s="511"/>
      <c r="C237" s="511"/>
      <c r="D237" s="511"/>
      <c r="E237" s="511"/>
      <c r="F237" s="511"/>
      <c r="G237" s="511"/>
      <c r="H237" s="511"/>
      <c r="I237" s="511"/>
      <c r="J237" s="511"/>
      <c r="K237" s="511"/>
      <c r="L237" s="511"/>
      <c r="M237" s="511"/>
      <c r="N237" s="511"/>
      <c r="O237" s="511"/>
      <c r="P237" s="511"/>
      <c r="Q237" s="511"/>
      <c r="R237" s="511"/>
      <c r="S237" s="511"/>
      <c r="T237" s="511"/>
      <c r="U237" s="511"/>
      <c r="V237" s="511"/>
      <c r="W237" s="511"/>
      <c r="X237" s="511"/>
    </row>
    <row r="238" spans="1:24" s="213" customFormat="1" ht="22.5" customHeight="1" x14ac:dyDescent="0.15">
      <c r="A238" s="208"/>
      <c r="B238" s="208"/>
      <c r="C238" s="208"/>
      <c r="D238" s="208"/>
      <c r="E238" s="208"/>
      <c r="F238" s="208"/>
      <c r="G238" s="208"/>
      <c r="H238" s="208"/>
      <c r="I238" s="208"/>
      <c r="J238" s="208"/>
      <c r="K238" s="208"/>
      <c r="L238" s="208"/>
      <c r="M238" s="208"/>
      <c r="N238" s="208"/>
      <c r="O238" s="208"/>
      <c r="P238" s="208"/>
      <c r="Q238" s="208"/>
      <c r="R238" s="208"/>
      <c r="S238" s="208"/>
      <c r="T238" s="208"/>
      <c r="U238" s="208"/>
      <c r="V238" s="208"/>
      <c r="W238" s="208"/>
      <c r="X238" s="208"/>
    </row>
    <row r="239" spans="1:24" s="213" customFormat="1" ht="22.5" customHeight="1" x14ac:dyDescent="0.15">
      <c r="A239" s="199" t="s">
        <v>430</v>
      </c>
      <c r="B239" s="199"/>
      <c r="C239" s="199"/>
      <c r="D239" s="199"/>
      <c r="E239" s="199"/>
      <c r="F239" s="199"/>
      <c r="G239" s="199"/>
      <c r="H239" s="199"/>
      <c r="I239" s="199"/>
      <c r="J239" s="199"/>
      <c r="K239" s="199"/>
      <c r="L239" s="199"/>
      <c r="M239" s="199"/>
      <c r="N239" s="199"/>
      <c r="O239" s="199"/>
      <c r="P239" s="199"/>
      <c r="Q239" s="199"/>
      <c r="R239" s="199"/>
      <c r="S239" s="199"/>
      <c r="T239" s="199"/>
      <c r="U239" s="199"/>
      <c r="V239" s="199"/>
      <c r="W239" s="199"/>
      <c r="X239" s="199"/>
    </row>
    <row r="240" spans="1:24" s="213" customFormat="1" ht="22.5" customHeight="1" x14ac:dyDescent="0.15">
      <c r="A240" s="199"/>
      <c r="B240" s="215" t="s">
        <v>431</v>
      </c>
      <c r="C240" s="199"/>
      <c r="D240" s="199"/>
      <c r="E240" s="199"/>
      <c r="F240" s="199"/>
      <c r="G240" s="199"/>
      <c r="H240" s="199"/>
      <c r="I240" s="199"/>
      <c r="J240" s="199"/>
      <c r="K240" s="199"/>
      <c r="L240" s="199"/>
      <c r="M240" s="199"/>
      <c r="N240" s="199"/>
      <c r="O240" s="199"/>
      <c r="P240" s="199"/>
      <c r="Q240" s="199"/>
      <c r="R240" s="199"/>
      <c r="S240" s="199"/>
      <c r="T240" s="199"/>
      <c r="U240" s="199"/>
      <c r="V240" s="199"/>
      <c r="W240" s="199"/>
      <c r="X240" s="199"/>
    </row>
    <row r="241" spans="1:33" s="213" customFormat="1" ht="22.5" customHeight="1" x14ac:dyDescent="0.15">
      <c r="A241" s="199"/>
      <c r="B241" s="199" t="s">
        <v>371</v>
      </c>
      <c r="C241" s="199"/>
      <c r="D241" s="199"/>
      <c r="E241" s="199"/>
      <c r="F241" s="199"/>
      <c r="G241" s="199"/>
      <c r="H241" s="199"/>
      <c r="I241" s="199"/>
      <c r="J241" s="199"/>
      <c r="K241" s="199"/>
      <c r="L241" s="199"/>
      <c r="M241" s="199"/>
      <c r="N241" s="199"/>
      <c r="O241" s="199"/>
      <c r="P241" s="199"/>
      <c r="Q241" s="199"/>
      <c r="R241" s="199"/>
      <c r="S241" s="199"/>
      <c r="T241" s="199"/>
      <c r="U241" s="199"/>
      <c r="V241" s="199"/>
      <c r="W241" s="199"/>
      <c r="X241" s="199"/>
    </row>
    <row r="242" spans="1:33" s="213" customFormat="1" ht="22.5" customHeight="1" x14ac:dyDescent="0.15">
      <c r="A242" s="199"/>
      <c r="B242" s="199" t="s">
        <v>367</v>
      </c>
      <c r="C242" s="199"/>
      <c r="D242" s="199"/>
      <c r="E242" s="199"/>
      <c r="F242" s="199"/>
      <c r="G242" s="199"/>
      <c r="H242" s="199"/>
      <c r="I242" s="199"/>
      <c r="J242" s="199"/>
      <c r="K242" s="199"/>
      <c r="L242" s="199"/>
      <c r="M242" s="199"/>
      <c r="N242" s="199"/>
      <c r="O242" s="199"/>
      <c r="P242" s="199"/>
      <c r="Q242" s="199"/>
      <c r="R242" s="199"/>
      <c r="S242" s="199"/>
      <c r="T242" s="199"/>
      <c r="U242" s="199"/>
      <c r="V242" s="199"/>
      <c r="W242" s="199"/>
      <c r="X242" s="199"/>
    </row>
    <row r="243" spans="1:33" s="213" customFormat="1" ht="22.5" customHeight="1" x14ac:dyDescent="0.15">
      <c r="A243" s="199"/>
      <c r="B243" s="200" t="s">
        <v>372</v>
      </c>
      <c r="C243" s="204">
        <v>4</v>
      </c>
      <c r="D243" s="199" t="s">
        <v>373</v>
      </c>
      <c r="E243" s="199"/>
      <c r="F243" s="199"/>
      <c r="G243" s="199"/>
      <c r="H243" s="199"/>
      <c r="I243" s="199"/>
      <c r="J243" s="199"/>
      <c r="K243" s="199"/>
      <c r="L243" s="199"/>
      <c r="M243" s="199"/>
      <c r="N243" s="199"/>
      <c r="O243" s="199"/>
      <c r="P243" s="199"/>
      <c r="Q243" s="199"/>
      <c r="R243" s="199"/>
      <c r="S243" s="199"/>
      <c r="T243" s="199"/>
      <c r="U243" s="199"/>
      <c r="V243" s="199"/>
      <c r="W243" s="199"/>
      <c r="X243" s="199"/>
    </row>
    <row r="244" spans="1:33" s="205" customFormat="1" ht="22.5" customHeight="1" x14ac:dyDescent="0.15">
      <c r="A244" s="199"/>
      <c r="B244" s="201" t="s">
        <v>374</v>
      </c>
      <c r="C244" s="204">
        <v>5</v>
      </c>
      <c r="D244" s="199" t="s">
        <v>375</v>
      </c>
      <c r="E244" s="199"/>
      <c r="F244" s="199"/>
      <c r="G244" s="199"/>
      <c r="H244" s="199"/>
      <c r="I244" s="199"/>
      <c r="J244" s="199"/>
      <c r="K244" s="199"/>
      <c r="L244" s="199"/>
      <c r="M244" s="199"/>
      <c r="N244" s="199"/>
      <c r="O244" s="199"/>
      <c r="P244" s="199"/>
      <c r="Q244" s="199"/>
      <c r="R244" s="199"/>
      <c r="S244" s="199"/>
      <c r="T244" s="199"/>
      <c r="U244" s="199"/>
      <c r="V244" s="199"/>
      <c r="W244" s="199"/>
      <c r="X244" s="199"/>
    </row>
    <row r="245" spans="1:33" s="205" customFormat="1" ht="22.5" customHeight="1" x14ac:dyDescent="0.15">
      <c r="A245" s="199"/>
      <c r="B245" s="199" t="s">
        <v>376</v>
      </c>
      <c r="C245" s="199"/>
      <c r="D245" s="199"/>
      <c r="E245" s="199"/>
      <c r="F245" s="199"/>
      <c r="G245" s="199"/>
      <c r="H245" s="199"/>
      <c r="I245" s="199"/>
      <c r="J245" s="199"/>
      <c r="K245" s="199"/>
      <c r="L245" s="199"/>
      <c r="M245" s="199"/>
      <c r="N245" s="199"/>
      <c r="O245" s="199"/>
      <c r="P245" s="199"/>
      <c r="Q245" s="199"/>
      <c r="R245" s="199"/>
      <c r="S245" s="199"/>
      <c r="T245" s="199"/>
      <c r="U245" s="199"/>
      <c r="V245" s="199"/>
      <c r="W245" s="199"/>
      <c r="X245" s="199"/>
    </row>
    <row r="246" spans="1:33" s="205" customFormat="1" ht="22.5" customHeight="1" x14ac:dyDescent="0.15">
      <c r="A246" s="199"/>
      <c r="B246" s="197" t="s">
        <v>370</v>
      </c>
      <c r="C246" s="199"/>
      <c r="D246" s="199"/>
      <c r="E246" s="199"/>
      <c r="F246" s="199"/>
      <c r="G246" s="199"/>
      <c r="H246" s="199"/>
      <c r="I246" s="199"/>
      <c r="J246" s="199"/>
      <c r="K246" s="199"/>
      <c r="L246" s="199"/>
      <c r="M246" s="199"/>
      <c r="N246" s="199"/>
      <c r="O246" s="199"/>
      <c r="P246" s="199"/>
      <c r="Q246" s="199"/>
      <c r="R246" s="199"/>
      <c r="S246" s="199"/>
      <c r="T246" s="199"/>
      <c r="U246" s="199"/>
      <c r="V246" s="199"/>
      <c r="W246" s="199"/>
      <c r="X246" s="199"/>
    </row>
    <row r="247" spans="1:33" s="208" customFormat="1" ht="22.5" customHeight="1" x14ac:dyDescent="0.15">
      <c r="A247" s="199"/>
      <c r="B247" s="197" t="s">
        <v>368</v>
      </c>
      <c r="C247" s="199"/>
      <c r="D247" s="199"/>
      <c r="E247" s="199"/>
      <c r="F247" s="199"/>
      <c r="G247" s="199"/>
      <c r="H247" s="199"/>
      <c r="I247" s="199"/>
      <c r="J247" s="199"/>
      <c r="K247" s="199"/>
      <c r="L247" s="199"/>
      <c r="M247" s="199"/>
      <c r="N247" s="199"/>
      <c r="O247" s="199"/>
      <c r="P247" s="199"/>
      <c r="Q247" s="199"/>
      <c r="R247" s="199"/>
      <c r="S247" s="199"/>
      <c r="T247" s="199"/>
      <c r="U247" s="199"/>
      <c r="V247" s="199"/>
      <c r="W247" s="199"/>
      <c r="X247" s="199"/>
    </row>
    <row r="248" spans="1:33" s="208" customFormat="1" ht="22.5" customHeight="1" x14ac:dyDescent="0.15">
      <c r="A248" s="199"/>
      <c r="B248" s="199" t="s">
        <v>369</v>
      </c>
      <c r="C248" s="199"/>
      <c r="D248" s="199"/>
      <c r="E248" s="199"/>
      <c r="F248" s="199"/>
      <c r="G248" s="199"/>
      <c r="H248" s="199"/>
      <c r="I248" s="199"/>
      <c r="J248" s="199"/>
      <c r="K248" s="199"/>
      <c r="L248" s="199"/>
      <c r="M248" s="199"/>
      <c r="N248" s="199"/>
      <c r="O248" s="199"/>
      <c r="P248" s="199"/>
      <c r="Q248" s="199"/>
      <c r="R248" s="199"/>
      <c r="S248" s="199"/>
      <c r="T248" s="199"/>
      <c r="U248" s="199"/>
      <c r="V248" s="199"/>
      <c r="W248" s="199"/>
      <c r="X248" s="199"/>
    </row>
    <row r="249" spans="1:33" s="199" customFormat="1" ht="22.5" customHeight="1" x14ac:dyDescent="0.15">
      <c r="A249" s="208"/>
      <c r="B249" s="208"/>
      <c r="C249" s="208"/>
      <c r="D249" s="208"/>
      <c r="E249" s="208"/>
      <c r="F249" s="208"/>
      <c r="G249" s="208"/>
      <c r="H249" s="208"/>
      <c r="I249" s="208"/>
      <c r="J249" s="208"/>
      <c r="K249" s="208"/>
      <c r="L249" s="208"/>
      <c r="M249" s="208"/>
      <c r="N249" s="208"/>
      <c r="O249" s="208"/>
      <c r="P249" s="208"/>
      <c r="Q249" s="208"/>
      <c r="R249" s="208"/>
      <c r="S249" s="208"/>
      <c r="T249" s="208"/>
      <c r="U249" s="208"/>
      <c r="V249" s="208"/>
      <c r="W249" s="208"/>
      <c r="X249" s="208"/>
    </row>
    <row r="250" spans="1:33" s="199" customFormat="1" ht="22.5" customHeight="1" x14ac:dyDescent="0.15">
      <c r="A250" s="511" t="s">
        <v>580</v>
      </c>
      <c r="B250" s="511"/>
      <c r="C250" s="511"/>
      <c r="D250" s="511"/>
      <c r="E250" s="511"/>
      <c r="F250" s="511"/>
      <c r="G250" s="511"/>
      <c r="H250" s="511"/>
      <c r="I250" s="511"/>
      <c r="J250" s="511"/>
      <c r="K250" s="511"/>
      <c r="L250" s="511"/>
      <c r="M250" s="511"/>
      <c r="N250" s="511"/>
      <c r="O250" s="511"/>
      <c r="P250" s="511"/>
      <c r="Q250" s="511"/>
      <c r="R250" s="511"/>
      <c r="S250" s="511"/>
      <c r="T250" s="511"/>
      <c r="U250" s="511"/>
      <c r="V250" s="511"/>
      <c r="W250" s="511"/>
      <c r="X250" s="511"/>
    </row>
    <row r="251" spans="1:33" s="199" customFormat="1" ht="22.5" customHeight="1" x14ac:dyDescent="0.15">
      <c r="A251" s="228" t="s">
        <v>434</v>
      </c>
      <c r="B251" s="230"/>
      <c r="C251" s="230"/>
      <c r="D251" s="230"/>
      <c r="E251" s="230"/>
      <c r="F251" s="230"/>
      <c r="G251" s="230"/>
      <c r="H251" s="230"/>
      <c r="I251" s="230"/>
      <c r="J251" s="230"/>
      <c r="K251" s="230"/>
      <c r="L251" s="230"/>
      <c r="M251" s="230"/>
      <c r="N251" s="230"/>
      <c r="O251" s="230"/>
      <c r="P251" s="230"/>
      <c r="Q251" s="230"/>
      <c r="R251" s="230"/>
      <c r="S251" s="230"/>
      <c r="T251" s="230"/>
      <c r="U251" s="230"/>
      <c r="V251" s="230"/>
      <c r="W251" s="230"/>
      <c r="X251" s="230"/>
    </row>
    <row r="252" spans="1:33" s="199" customFormat="1" ht="22.5" customHeight="1" x14ac:dyDescent="0.15"/>
    <row r="253" spans="1:33" s="199" customFormat="1" ht="22.5" customHeight="1" x14ac:dyDescent="0.15">
      <c r="A253" s="213" t="s">
        <v>377</v>
      </c>
      <c r="B253" s="213"/>
      <c r="C253" s="213"/>
      <c r="D253" s="213"/>
      <c r="E253" s="213"/>
      <c r="F253" s="213"/>
      <c r="G253" s="213"/>
      <c r="H253" s="213"/>
      <c r="I253" s="235" t="s">
        <v>437</v>
      </c>
      <c r="J253" s="234"/>
      <c r="K253" s="213"/>
      <c r="L253" s="213"/>
      <c r="M253" s="213"/>
      <c r="N253" s="213"/>
      <c r="O253" s="213"/>
      <c r="P253" s="213"/>
      <c r="Q253" s="213"/>
      <c r="R253" s="213"/>
      <c r="S253" s="213"/>
      <c r="T253" s="213"/>
      <c r="U253" s="213"/>
      <c r="V253" s="213"/>
      <c r="W253" s="213"/>
      <c r="X253" s="213"/>
      <c r="Z253" s="198"/>
      <c r="AA253" s="198"/>
      <c r="AB253" s="198"/>
      <c r="AC253" s="198"/>
      <c r="AD253" s="198"/>
      <c r="AE253" s="198"/>
      <c r="AF253" s="198"/>
      <c r="AG253" s="198"/>
    </row>
    <row r="254" spans="1:33" s="199" customFormat="1" ht="22.5" customHeight="1" thickBot="1" x14ac:dyDescent="0.2">
      <c r="A254" s="213"/>
      <c r="B254" s="213" t="s">
        <v>409</v>
      </c>
      <c r="C254" s="213"/>
      <c r="D254" s="213"/>
      <c r="E254" s="213"/>
      <c r="F254" s="213"/>
      <c r="G254" s="213"/>
      <c r="H254" s="213"/>
      <c r="I254" s="213"/>
      <c r="J254" s="213"/>
      <c r="K254" s="213"/>
      <c r="L254" s="213"/>
      <c r="M254" s="213"/>
      <c r="N254" s="213"/>
      <c r="O254" s="213"/>
      <c r="P254" s="226" t="s">
        <v>414</v>
      </c>
      <c r="Q254" s="226"/>
      <c r="R254" s="226"/>
      <c r="S254" s="226"/>
      <c r="T254" s="226"/>
      <c r="U254" s="226"/>
      <c r="V254" s="226"/>
      <c r="W254" s="213"/>
      <c r="X254" s="213"/>
      <c r="Y254" s="198"/>
      <c r="Z254" s="198"/>
      <c r="AA254" s="198"/>
      <c r="AB254" s="198"/>
      <c r="AC254" s="198"/>
      <c r="AD254" s="198"/>
      <c r="AE254" s="198"/>
      <c r="AF254" s="198"/>
    </row>
    <row r="255" spans="1:33" s="199" customFormat="1" ht="22.5" customHeight="1" x14ac:dyDescent="0.15">
      <c r="A255" s="213"/>
      <c r="B255" s="213" t="s">
        <v>442</v>
      </c>
      <c r="C255" s="213"/>
      <c r="D255" s="213"/>
      <c r="E255" s="213"/>
      <c r="F255" s="213"/>
      <c r="G255" s="213"/>
      <c r="H255" s="213"/>
      <c r="I255" s="213"/>
      <c r="J255" s="213"/>
      <c r="K255" s="213"/>
      <c r="L255" s="213"/>
      <c r="M255" s="213"/>
      <c r="N255" s="213"/>
      <c r="O255" s="213"/>
      <c r="P255" s="213"/>
      <c r="Q255" s="213"/>
      <c r="R255" s="213"/>
      <c r="S255" s="213"/>
      <c r="T255" s="213"/>
      <c r="U255" s="213"/>
      <c r="V255" s="213"/>
      <c r="W255" s="213"/>
      <c r="X255" s="213"/>
      <c r="Y255" s="198"/>
      <c r="Z255"/>
      <c r="AA255"/>
      <c r="AB255"/>
      <c r="AC255"/>
      <c r="AD255"/>
      <c r="AE255"/>
      <c r="AF255"/>
    </row>
    <row r="256" spans="1:33" ht="22.5" customHeight="1" x14ac:dyDescent="0.15">
      <c r="A256" s="213"/>
      <c r="B256" s="213" t="s">
        <v>443</v>
      </c>
      <c r="C256" s="213"/>
      <c r="D256" s="213"/>
      <c r="E256" s="213"/>
      <c r="F256" s="213"/>
      <c r="G256" s="213"/>
      <c r="H256" s="213"/>
      <c r="I256" s="213"/>
      <c r="J256" s="213"/>
      <c r="K256" s="213"/>
      <c r="L256" s="213"/>
      <c r="M256" s="213"/>
      <c r="N256" s="213"/>
      <c r="O256" s="213"/>
      <c r="P256" s="213"/>
      <c r="Q256" s="213"/>
      <c r="R256" s="213"/>
      <c r="S256" s="213"/>
      <c r="T256" s="213"/>
      <c r="U256" s="213"/>
      <c r="V256" s="213"/>
      <c r="W256" s="213"/>
      <c r="X256" s="213"/>
      <c r="Y256" s="198"/>
      <c r="Z256" s="198"/>
      <c r="AA256" s="198"/>
      <c r="AB256" s="198"/>
      <c r="AC256" s="198"/>
      <c r="AD256" s="198"/>
      <c r="AE256" s="198"/>
      <c r="AF256" s="198"/>
    </row>
    <row r="257" spans="1:24" s="198" customFormat="1" ht="22.5" customHeight="1" thickBot="1" x14ac:dyDescent="0.2">
      <c r="A257" s="213"/>
      <c r="B257" s="213" t="s">
        <v>410</v>
      </c>
      <c r="C257" s="213"/>
      <c r="D257" s="213"/>
      <c r="E257" s="213"/>
      <c r="F257" s="213"/>
      <c r="G257" s="213"/>
      <c r="H257" s="213"/>
      <c r="I257" s="213"/>
      <c r="J257" s="213"/>
      <c r="K257" s="213"/>
      <c r="L257" s="213"/>
      <c r="M257" s="213"/>
      <c r="N257" s="213"/>
      <c r="O257" s="213"/>
      <c r="P257" s="226" t="s">
        <v>414</v>
      </c>
      <c r="Q257" s="226"/>
      <c r="R257" s="226"/>
      <c r="S257" s="226"/>
      <c r="T257" s="226"/>
      <c r="U257" s="226"/>
      <c r="V257" s="226"/>
      <c r="W257" s="213"/>
      <c r="X257" s="213"/>
    </row>
    <row r="258" spans="1:24" s="198" customFormat="1" ht="22.5" customHeight="1" x14ac:dyDescent="0.15">
      <c r="A258" s="213"/>
      <c r="B258" s="213" t="s">
        <v>438</v>
      </c>
      <c r="C258" s="213"/>
      <c r="D258" s="213"/>
      <c r="E258" s="213"/>
      <c r="F258" s="213"/>
      <c r="G258" s="213"/>
      <c r="H258" s="213"/>
      <c r="I258" s="213"/>
      <c r="J258" s="213"/>
      <c r="K258" s="213"/>
      <c r="L258" s="213"/>
      <c r="M258" s="213"/>
      <c r="N258" s="213"/>
      <c r="O258" s="213"/>
      <c r="P258" s="213"/>
      <c r="Q258" s="213"/>
      <c r="R258" s="213"/>
      <c r="S258" s="213"/>
      <c r="T258" s="213"/>
      <c r="U258" s="213"/>
      <c r="V258" s="213"/>
      <c r="W258" s="213"/>
      <c r="X258" s="213"/>
    </row>
    <row r="259" spans="1:24" s="198" customFormat="1" ht="22.5" customHeight="1" x14ac:dyDescent="0.15">
      <c r="A259" s="213"/>
      <c r="B259" s="213" t="s">
        <v>439</v>
      </c>
      <c r="C259" s="213"/>
      <c r="D259" s="213"/>
      <c r="E259" s="213"/>
      <c r="F259" s="213"/>
      <c r="G259" s="213"/>
      <c r="H259" s="213"/>
      <c r="I259" s="213"/>
      <c r="J259" s="213"/>
      <c r="K259" s="213"/>
      <c r="L259" s="213"/>
      <c r="M259" s="213"/>
      <c r="N259" s="213"/>
      <c r="O259" s="213"/>
      <c r="P259" s="213"/>
      <c r="Q259" s="213"/>
      <c r="R259" s="213"/>
      <c r="S259" s="213"/>
      <c r="T259" s="213"/>
      <c r="U259" s="213"/>
      <c r="V259" s="213"/>
      <c r="W259" s="213"/>
      <c r="X259" s="213"/>
    </row>
    <row r="260" spans="1:24" s="198" customFormat="1" ht="22.5" customHeight="1" thickBot="1" x14ac:dyDescent="0.2">
      <c r="A260" s="213"/>
      <c r="B260" s="213" t="s">
        <v>411</v>
      </c>
      <c r="C260" s="213"/>
      <c r="D260" s="213"/>
      <c r="E260" s="213"/>
      <c r="F260" s="213"/>
      <c r="G260" s="213"/>
      <c r="H260" s="213"/>
      <c r="I260" s="213"/>
      <c r="J260" s="213"/>
      <c r="K260" s="213"/>
      <c r="L260" s="213"/>
      <c r="M260" s="213"/>
      <c r="N260" s="213"/>
      <c r="O260" s="213"/>
      <c r="P260" s="226" t="s">
        <v>414</v>
      </c>
      <c r="Q260" s="226"/>
      <c r="R260" s="226"/>
      <c r="S260" s="226"/>
      <c r="T260" s="226"/>
      <c r="U260" s="226"/>
      <c r="V260" s="226"/>
      <c r="W260" s="213"/>
      <c r="X260" s="213"/>
    </row>
    <row r="261" spans="1:24" s="232" customFormat="1" ht="22.5" customHeight="1" x14ac:dyDescent="0.15">
      <c r="A261" s="213"/>
      <c r="B261" s="213" t="s">
        <v>440</v>
      </c>
      <c r="C261" s="213"/>
      <c r="D261" s="213"/>
      <c r="E261" s="213"/>
      <c r="F261" s="213"/>
      <c r="G261" s="213"/>
      <c r="H261" s="213"/>
      <c r="I261" s="213"/>
      <c r="J261" s="213"/>
      <c r="K261" s="213"/>
      <c r="L261" s="213"/>
      <c r="M261" s="213"/>
      <c r="N261" s="213"/>
      <c r="O261" s="213"/>
      <c r="P261" s="213"/>
      <c r="Q261" s="213"/>
      <c r="R261" s="213"/>
      <c r="S261" s="213"/>
      <c r="T261" s="213"/>
      <c r="U261" s="213"/>
      <c r="V261" s="213"/>
      <c r="W261" s="213"/>
      <c r="X261" s="213"/>
    </row>
    <row r="262" spans="1:24" s="232" customFormat="1" ht="22.5" customHeight="1" x14ac:dyDescent="0.15">
      <c r="A262" s="213"/>
      <c r="B262" s="213" t="s">
        <v>441</v>
      </c>
      <c r="C262" s="213"/>
      <c r="D262" s="213"/>
      <c r="E262" s="213"/>
      <c r="F262" s="213"/>
      <c r="G262" s="213"/>
      <c r="H262" s="213"/>
      <c r="I262" s="213"/>
      <c r="J262" s="213"/>
      <c r="K262" s="213"/>
      <c r="L262" s="213"/>
      <c r="M262" s="213"/>
      <c r="N262" s="213"/>
      <c r="O262" s="213"/>
      <c r="P262" s="213"/>
      <c r="Q262" s="213"/>
      <c r="R262" s="213"/>
      <c r="S262" s="213"/>
      <c r="T262" s="213"/>
      <c r="U262" s="213"/>
      <c r="V262" s="213"/>
      <c r="W262" s="213"/>
      <c r="X262" s="213"/>
    </row>
    <row r="263" spans="1:24" s="232" customFormat="1" ht="22.5" customHeight="1" x14ac:dyDescent="0.15">
      <c r="A263" s="213"/>
      <c r="B263" s="213" t="s">
        <v>407</v>
      </c>
      <c r="C263" s="213"/>
      <c r="D263" s="213"/>
      <c r="E263" s="214"/>
      <c r="F263" s="213"/>
      <c r="G263" s="213"/>
      <c r="H263" s="213"/>
      <c r="I263" s="213"/>
      <c r="J263" s="213"/>
      <c r="K263" s="213"/>
      <c r="L263" s="213"/>
      <c r="M263" s="213"/>
      <c r="N263" s="213"/>
      <c r="O263" s="213"/>
      <c r="P263" s="213"/>
      <c r="Q263" s="213"/>
      <c r="R263" s="213"/>
      <c r="S263" s="213"/>
      <c r="T263" s="213"/>
      <c r="U263" s="213"/>
      <c r="V263" s="213"/>
      <c r="W263" s="213"/>
      <c r="X263" s="213"/>
    </row>
    <row r="264" spans="1:24" s="232" customFormat="1" ht="22.5" customHeight="1" thickBot="1" x14ac:dyDescent="0.2">
      <c r="A264" s="213"/>
      <c r="B264" s="213" t="s">
        <v>404</v>
      </c>
      <c r="C264" s="213"/>
      <c r="D264" s="213"/>
      <c r="E264" s="213"/>
      <c r="F264" s="213"/>
      <c r="G264" s="213"/>
      <c r="H264" s="213"/>
      <c r="I264" s="213"/>
      <c r="J264" s="213"/>
      <c r="K264" s="213"/>
      <c r="L264" s="213"/>
      <c r="M264" s="213"/>
      <c r="N264" s="213"/>
      <c r="O264" s="213"/>
      <c r="P264" s="226" t="s">
        <v>414</v>
      </c>
      <c r="Q264" s="226"/>
      <c r="R264" s="226"/>
      <c r="S264" s="226"/>
      <c r="T264" s="226"/>
      <c r="U264" s="226"/>
      <c r="V264" s="226"/>
      <c r="W264" s="213"/>
      <c r="X264" s="213"/>
    </row>
    <row r="265" spans="1:24" s="232" customFormat="1" ht="22.5" customHeight="1" x14ac:dyDescent="0.15">
      <c r="A265" s="213"/>
      <c r="B265" s="213" t="s">
        <v>444</v>
      </c>
      <c r="C265" s="213"/>
      <c r="D265" s="213"/>
      <c r="E265" s="213"/>
      <c r="F265" s="213"/>
      <c r="G265" s="213"/>
      <c r="H265" s="213"/>
      <c r="I265" s="213"/>
      <c r="J265" s="213"/>
      <c r="K265" s="213"/>
      <c r="L265" s="213"/>
      <c r="M265" s="213"/>
      <c r="N265" s="213"/>
      <c r="O265" s="213"/>
      <c r="P265" s="213"/>
      <c r="Q265" s="213"/>
      <c r="R265" s="213"/>
      <c r="S265" s="213"/>
      <c r="T265" s="213"/>
      <c r="U265" s="213"/>
      <c r="V265" s="213"/>
      <c r="W265" s="213"/>
      <c r="X265" s="213"/>
    </row>
    <row r="266" spans="1:24" s="232" customFormat="1" ht="22.5" customHeight="1" x14ac:dyDescent="0.15">
      <c r="A266" s="213"/>
      <c r="B266" s="213" t="s">
        <v>445</v>
      </c>
      <c r="C266" s="213"/>
      <c r="D266" s="213"/>
      <c r="E266" s="213"/>
      <c r="F266" s="213"/>
      <c r="G266" s="213"/>
      <c r="H266" s="213"/>
      <c r="I266" s="213"/>
      <c r="J266" s="213"/>
      <c r="K266" s="213"/>
      <c r="L266" s="213"/>
      <c r="M266" s="213"/>
      <c r="N266" s="213"/>
      <c r="O266" s="213"/>
      <c r="P266" s="213"/>
      <c r="Q266" s="213"/>
      <c r="R266" s="213"/>
      <c r="S266" s="213"/>
      <c r="T266" s="213"/>
      <c r="U266" s="213"/>
      <c r="V266" s="213"/>
      <c r="W266" s="213"/>
      <c r="X266" s="213"/>
    </row>
    <row r="267" spans="1:24" s="232" customFormat="1" ht="22.5" customHeight="1" thickBot="1" x14ac:dyDescent="0.2">
      <c r="A267" s="213"/>
      <c r="B267" s="213" t="s">
        <v>405</v>
      </c>
      <c r="C267" s="213"/>
      <c r="D267" s="213"/>
      <c r="E267" s="213"/>
      <c r="F267" s="213"/>
      <c r="G267" s="213"/>
      <c r="H267" s="213"/>
      <c r="I267" s="213"/>
      <c r="J267" s="213"/>
      <c r="K267" s="213"/>
      <c r="L267" s="213"/>
      <c r="M267" s="213"/>
      <c r="N267" s="213"/>
      <c r="O267" s="213"/>
      <c r="P267" s="226" t="s">
        <v>414</v>
      </c>
      <c r="Q267" s="226"/>
      <c r="R267" s="226"/>
      <c r="S267" s="226"/>
      <c r="T267" s="226"/>
      <c r="U267" s="226"/>
      <c r="V267" s="226"/>
      <c r="W267" s="213"/>
      <c r="X267" s="213"/>
    </row>
    <row r="268" spans="1:24" s="232" customFormat="1" ht="22.5" customHeight="1" x14ac:dyDescent="0.15">
      <c r="A268" s="213"/>
      <c r="B268" s="213" t="s">
        <v>446</v>
      </c>
      <c r="C268" s="213"/>
      <c r="D268" s="213"/>
      <c r="E268" s="213"/>
      <c r="F268" s="213"/>
      <c r="G268" s="213"/>
      <c r="H268" s="213"/>
      <c r="I268" s="213"/>
      <c r="J268" s="213"/>
      <c r="K268" s="213"/>
      <c r="L268" s="213"/>
      <c r="M268" s="213"/>
      <c r="N268" s="213"/>
      <c r="O268" s="213"/>
      <c r="P268" s="213"/>
      <c r="Q268" s="213"/>
      <c r="R268" s="213"/>
      <c r="S268" s="213"/>
      <c r="T268" s="213"/>
      <c r="U268" s="213"/>
      <c r="V268" s="213"/>
      <c r="W268" s="213"/>
      <c r="X268" s="213"/>
    </row>
    <row r="269" spans="1:24" s="232" customFormat="1" ht="22.5" customHeight="1" x14ac:dyDescent="0.15">
      <c r="A269" s="213"/>
      <c r="B269" s="213" t="s">
        <v>447</v>
      </c>
      <c r="C269" s="213"/>
      <c r="D269" s="213"/>
      <c r="E269" s="213"/>
      <c r="F269" s="213"/>
      <c r="G269" s="213"/>
      <c r="H269" s="213"/>
      <c r="I269" s="213"/>
      <c r="J269" s="213"/>
      <c r="K269" s="213"/>
      <c r="L269" s="213"/>
      <c r="M269" s="213"/>
      <c r="N269" s="213"/>
      <c r="O269" s="213"/>
      <c r="P269" s="213"/>
      <c r="Q269" s="213"/>
      <c r="R269" s="213"/>
      <c r="S269" s="213"/>
      <c r="T269" s="213"/>
      <c r="U269" s="213"/>
      <c r="V269" s="213"/>
      <c r="W269" s="213"/>
      <c r="X269" s="213"/>
    </row>
    <row r="270" spans="1:24" s="232" customFormat="1" ht="22.5" customHeight="1" x14ac:dyDescent="0.15">
      <c r="A270" s="213"/>
      <c r="B270" s="213" t="s">
        <v>408</v>
      </c>
      <c r="C270" s="213"/>
      <c r="D270" s="213"/>
      <c r="E270" s="213"/>
      <c r="F270" s="213"/>
      <c r="G270" s="213"/>
      <c r="H270" s="213"/>
      <c r="I270" s="213"/>
      <c r="J270" s="213"/>
      <c r="K270" s="213"/>
      <c r="L270" s="213"/>
      <c r="M270" s="213"/>
      <c r="N270" s="213"/>
      <c r="O270" s="213"/>
      <c r="P270" s="213"/>
      <c r="Q270" s="213"/>
      <c r="R270" s="213"/>
      <c r="S270" s="213"/>
      <c r="T270" s="213"/>
      <c r="U270" s="213"/>
      <c r="V270" s="213"/>
      <c r="W270" s="213"/>
      <c r="X270" s="213"/>
    </row>
    <row r="271" spans="1:24" s="232" customFormat="1" ht="22.5" customHeight="1" thickBot="1" x14ac:dyDescent="0.2">
      <c r="A271" s="213"/>
      <c r="B271" s="213" t="s">
        <v>404</v>
      </c>
      <c r="C271" s="213"/>
      <c r="D271" s="213"/>
      <c r="E271" s="213"/>
      <c r="F271" s="213"/>
      <c r="G271" s="213"/>
      <c r="H271" s="213"/>
      <c r="I271" s="213"/>
      <c r="J271" s="213"/>
      <c r="K271" s="213"/>
      <c r="L271" s="213"/>
      <c r="M271" s="213"/>
      <c r="N271" s="213"/>
      <c r="O271" s="213"/>
      <c r="P271" s="226" t="s">
        <v>414</v>
      </c>
      <c r="Q271" s="226"/>
      <c r="R271" s="226"/>
      <c r="S271" s="226"/>
      <c r="T271" s="226"/>
      <c r="U271" s="226"/>
      <c r="V271" s="226"/>
      <c r="W271" s="213"/>
      <c r="X271" s="213"/>
    </row>
    <row r="272" spans="1:24" s="232" customFormat="1" ht="22.5" customHeight="1" x14ac:dyDescent="0.15">
      <c r="A272" s="213"/>
      <c r="B272" s="213" t="s">
        <v>444</v>
      </c>
      <c r="C272" s="213"/>
      <c r="D272" s="213"/>
      <c r="E272" s="213"/>
      <c r="F272" s="213"/>
      <c r="G272" s="213"/>
      <c r="H272" s="213"/>
      <c r="I272" s="213"/>
      <c r="J272" s="213"/>
      <c r="K272" s="213"/>
      <c r="L272" s="213"/>
      <c r="M272" s="213"/>
      <c r="N272" s="213"/>
      <c r="O272" s="213"/>
      <c r="P272" s="213"/>
      <c r="Q272" s="213"/>
      <c r="R272" s="213"/>
      <c r="S272" s="213"/>
      <c r="T272" s="213"/>
      <c r="U272" s="213"/>
      <c r="V272" s="213"/>
      <c r="W272" s="213"/>
      <c r="X272" s="213"/>
    </row>
    <row r="273" spans="1:33" s="232" customFormat="1" ht="22.5" customHeight="1" x14ac:dyDescent="0.15">
      <c r="A273" s="213"/>
      <c r="B273" s="213" t="s">
        <v>448</v>
      </c>
      <c r="C273" s="213"/>
      <c r="D273" s="213"/>
      <c r="E273" s="213"/>
      <c r="F273" s="213"/>
      <c r="G273" s="213"/>
      <c r="H273" s="213"/>
      <c r="I273" s="213"/>
      <c r="J273" s="213"/>
      <c r="K273" s="213"/>
      <c r="L273" s="213"/>
      <c r="M273" s="213"/>
      <c r="N273" s="213"/>
      <c r="O273" s="213"/>
      <c r="P273" s="213"/>
      <c r="Q273" s="213"/>
      <c r="R273" s="213"/>
      <c r="S273" s="213"/>
      <c r="T273" s="213"/>
      <c r="U273" s="213"/>
      <c r="V273" s="213"/>
      <c r="W273" s="213"/>
      <c r="X273" s="213"/>
    </row>
    <row r="274" spans="1:33" s="232" customFormat="1" ht="22.5" customHeight="1" thickBot="1" x14ac:dyDescent="0.2">
      <c r="A274" s="213"/>
      <c r="B274" s="213" t="s">
        <v>406</v>
      </c>
      <c r="C274" s="213"/>
      <c r="D274" s="213"/>
      <c r="E274" s="213"/>
      <c r="F274" s="213"/>
      <c r="G274" s="213"/>
      <c r="H274" s="213"/>
      <c r="I274" s="213"/>
      <c r="J274" s="213"/>
      <c r="K274" s="213"/>
      <c r="L274" s="213"/>
      <c r="M274" s="213"/>
      <c r="N274" s="213"/>
      <c r="O274" s="213"/>
      <c r="P274" s="226" t="s">
        <v>414</v>
      </c>
      <c r="Q274" s="226"/>
      <c r="R274" s="226"/>
      <c r="S274" s="226"/>
      <c r="T274" s="226"/>
      <c r="U274" s="226"/>
      <c r="V274" s="226"/>
      <c r="W274" s="213"/>
      <c r="X274" s="213"/>
    </row>
    <row r="275" spans="1:33" s="232" customFormat="1" ht="22.5" customHeight="1" x14ac:dyDescent="0.15">
      <c r="A275" s="213"/>
      <c r="B275" s="213" t="s">
        <v>444</v>
      </c>
      <c r="C275" s="205"/>
      <c r="D275" s="213"/>
      <c r="E275" s="213"/>
      <c r="F275" s="213"/>
      <c r="G275" s="213"/>
      <c r="H275" s="213"/>
      <c r="I275" s="213"/>
      <c r="J275" s="213"/>
      <c r="K275" s="213"/>
      <c r="L275" s="213"/>
      <c r="M275" s="213"/>
      <c r="N275" s="213"/>
      <c r="O275" s="213"/>
      <c r="P275" s="213"/>
      <c r="Q275" s="213"/>
      <c r="R275" s="213"/>
      <c r="S275" s="213"/>
      <c r="T275" s="213"/>
      <c r="U275" s="213"/>
      <c r="V275" s="213"/>
      <c r="W275" s="213"/>
      <c r="X275" s="213"/>
    </row>
    <row r="276" spans="1:33" s="198" customFormat="1" ht="22.5" customHeight="1" x14ac:dyDescent="0.15">
      <c r="A276" s="213"/>
      <c r="B276" s="213" t="s">
        <v>449</v>
      </c>
      <c r="C276" s="205"/>
      <c r="D276" s="213"/>
      <c r="E276" s="213"/>
      <c r="F276" s="213"/>
      <c r="G276" s="213"/>
      <c r="H276" s="213"/>
      <c r="I276" s="213"/>
      <c r="J276" s="213"/>
      <c r="K276" s="213"/>
      <c r="L276" s="213"/>
      <c r="M276" s="213"/>
      <c r="N276" s="213"/>
      <c r="O276" s="213"/>
      <c r="P276" s="213"/>
      <c r="Q276" s="213"/>
      <c r="R276" s="213"/>
      <c r="S276" s="213"/>
      <c r="T276" s="213"/>
      <c r="U276" s="213"/>
      <c r="V276" s="213"/>
      <c r="W276" s="213"/>
      <c r="X276" s="213"/>
    </row>
    <row r="277" spans="1:33" s="198" customFormat="1" ht="22.5" customHeight="1" thickBot="1" x14ac:dyDescent="0.2">
      <c r="A277" s="213"/>
      <c r="B277" s="213" t="s">
        <v>412</v>
      </c>
      <c r="C277" s="213"/>
      <c r="D277" s="213"/>
      <c r="E277" s="213"/>
      <c r="F277" s="213"/>
      <c r="G277" s="213"/>
      <c r="H277" s="213"/>
      <c r="I277" s="213"/>
      <c r="J277" s="213"/>
      <c r="K277" s="213"/>
      <c r="L277" s="213"/>
      <c r="M277" s="213"/>
      <c r="N277" s="213"/>
      <c r="O277" s="213"/>
      <c r="P277" s="226" t="s">
        <v>414</v>
      </c>
      <c r="Q277" s="226"/>
      <c r="R277" s="226"/>
      <c r="S277" s="226"/>
      <c r="T277" s="226"/>
      <c r="U277" s="226"/>
      <c r="V277" s="226"/>
      <c r="W277" s="213"/>
      <c r="X277" s="213"/>
    </row>
    <row r="278" spans="1:33" s="198" customFormat="1" ht="22.5" customHeight="1" x14ac:dyDescent="0.15">
      <c r="A278" s="213"/>
      <c r="B278" s="213" t="s">
        <v>450</v>
      </c>
      <c r="C278" s="208"/>
      <c r="D278" s="213"/>
      <c r="E278" s="213"/>
      <c r="F278" s="213"/>
      <c r="G278" s="213"/>
      <c r="H278" s="213"/>
      <c r="I278" s="213"/>
      <c r="J278" s="213"/>
      <c r="K278" s="213"/>
      <c r="L278" s="213"/>
      <c r="M278" s="213"/>
      <c r="N278" s="213"/>
      <c r="O278" s="213"/>
      <c r="P278" s="213"/>
      <c r="Q278" s="213"/>
      <c r="R278" s="213"/>
      <c r="S278" s="213"/>
      <c r="T278" s="213"/>
      <c r="U278" s="213"/>
      <c r="V278" s="213"/>
      <c r="W278" s="213"/>
      <c r="X278" s="213"/>
      <c r="Z278"/>
      <c r="AA278"/>
      <c r="AB278"/>
      <c r="AC278"/>
      <c r="AD278"/>
      <c r="AE278"/>
      <c r="AF278"/>
      <c r="AG278"/>
    </row>
    <row r="279" spans="1:33" s="198" customFormat="1" ht="22.5" customHeight="1" x14ac:dyDescent="0.15">
      <c r="A279" s="213"/>
      <c r="B279" s="213" t="s">
        <v>451</v>
      </c>
      <c r="C279" s="208"/>
      <c r="D279" s="213"/>
      <c r="E279" s="213"/>
      <c r="F279" s="213"/>
      <c r="G279" s="213"/>
      <c r="H279" s="213"/>
      <c r="I279" s="213"/>
      <c r="J279" s="213"/>
      <c r="K279" s="213"/>
      <c r="L279" s="213"/>
      <c r="M279" s="213"/>
      <c r="N279" s="213"/>
      <c r="O279" s="213"/>
      <c r="P279" s="213"/>
      <c r="Q279" s="213"/>
      <c r="R279" s="213"/>
      <c r="S279" s="213"/>
      <c r="T279" s="213"/>
      <c r="U279" s="213"/>
      <c r="V279" s="213"/>
      <c r="W279" s="213"/>
      <c r="X279" s="213"/>
      <c r="Z279"/>
      <c r="AA279"/>
      <c r="AB279"/>
      <c r="AC279"/>
      <c r="AD279"/>
      <c r="AE279"/>
      <c r="AF279"/>
      <c r="AG279"/>
    </row>
    <row r="280" spans="1:33" s="198" customFormat="1" ht="22.5" customHeight="1" thickBot="1" x14ac:dyDescent="0.2">
      <c r="A280" s="213"/>
      <c r="B280" s="213" t="s">
        <v>413</v>
      </c>
      <c r="C280" s="213"/>
      <c r="D280" s="213"/>
      <c r="E280" s="213"/>
      <c r="F280" s="213"/>
      <c r="G280" s="213"/>
      <c r="H280" s="213"/>
      <c r="I280" s="213"/>
      <c r="J280" s="213"/>
      <c r="K280" s="213"/>
      <c r="L280" s="213"/>
      <c r="M280" s="213"/>
      <c r="N280" s="213"/>
      <c r="O280" s="213"/>
      <c r="P280" s="226" t="s">
        <v>414</v>
      </c>
      <c r="Q280" s="226"/>
      <c r="R280" s="226"/>
      <c r="S280" s="226"/>
      <c r="T280" s="226"/>
      <c r="U280" s="226"/>
      <c r="V280" s="226"/>
      <c r="W280" s="213"/>
      <c r="X280" s="213"/>
      <c r="Y280"/>
      <c r="Z280"/>
      <c r="AA280"/>
      <c r="AB280"/>
      <c r="AC280"/>
      <c r="AD280"/>
      <c r="AE280"/>
      <c r="AF280"/>
    </row>
    <row r="281" spans="1:33" s="198" customFormat="1" ht="22.5" customHeight="1" x14ac:dyDescent="0.15">
      <c r="A281" s="205"/>
      <c r="B281" s="205" t="s">
        <v>452</v>
      </c>
      <c r="C281" s="199"/>
      <c r="D281" s="205"/>
      <c r="E281" s="205"/>
      <c r="F281" s="205"/>
      <c r="G281" s="205"/>
      <c r="H281" s="205"/>
      <c r="I281" s="205"/>
      <c r="J281" s="205"/>
      <c r="K281" s="205"/>
      <c r="L281" s="205"/>
      <c r="M281" s="205"/>
      <c r="N281" s="205"/>
      <c r="O281" s="205"/>
      <c r="P281" s="205"/>
      <c r="Q281" s="205"/>
      <c r="R281" s="205"/>
      <c r="S281" s="205"/>
      <c r="T281" s="205"/>
      <c r="U281" s="205"/>
      <c r="V281" s="205"/>
      <c r="W281" s="205"/>
      <c r="X281" s="205"/>
      <c r="Y281"/>
      <c r="Z281"/>
      <c r="AA281"/>
      <c r="AB281"/>
      <c r="AC281"/>
      <c r="AD281"/>
      <c r="AE281"/>
      <c r="AF281"/>
    </row>
    <row r="282" spans="1:33" s="198" customFormat="1" ht="22.5" customHeight="1" x14ac:dyDescent="0.15">
      <c r="A282" s="205"/>
      <c r="B282" s="205" t="s">
        <v>453</v>
      </c>
      <c r="C282" s="199"/>
      <c r="D282" s="205"/>
      <c r="E282" s="205"/>
      <c r="F282" s="205"/>
      <c r="G282" s="205"/>
      <c r="H282" s="205"/>
      <c r="I282" s="205"/>
      <c r="J282" s="205"/>
      <c r="K282" s="205"/>
      <c r="L282" s="205"/>
      <c r="M282" s="205"/>
      <c r="N282" s="205"/>
      <c r="O282" s="205"/>
      <c r="P282" s="205"/>
      <c r="Q282" s="205"/>
      <c r="R282" s="205"/>
      <c r="S282" s="205"/>
      <c r="T282" s="205"/>
      <c r="U282" s="205"/>
      <c r="V282" s="205"/>
      <c r="W282" s="205"/>
      <c r="X282" s="205"/>
      <c r="Y282"/>
      <c r="Z282"/>
      <c r="AA282"/>
      <c r="AB282"/>
      <c r="AC282"/>
      <c r="AD282"/>
      <c r="AE282"/>
      <c r="AF282"/>
    </row>
    <row r="283" spans="1:33" ht="22.5" customHeight="1" x14ac:dyDescent="0.15">
      <c r="A283" s="205"/>
      <c r="B283" s="205"/>
      <c r="C283" s="205"/>
      <c r="D283" s="205"/>
      <c r="E283" s="205"/>
      <c r="F283" s="205"/>
      <c r="G283" s="205"/>
      <c r="H283" s="205"/>
      <c r="I283" s="205"/>
      <c r="J283" s="205"/>
      <c r="K283" s="205"/>
      <c r="L283" s="205"/>
      <c r="M283" s="205"/>
      <c r="N283" s="205"/>
      <c r="O283" s="205"/>
      <c r="P283" s="205"/>
      <c r="Q283" s="205"/>
      <c r="R283" s="205"/>
      <c r="S283" s="205"/>
      <c r="T283" s="205"/>
      <c r="U283" s="205"/>
      <c r="V283" s="205"/>
      <c r="W283" s="205"/>
      <c r="X283" s="205"/>
      <c r="Y283"/>
      <c r="Z283"/>
    </row>
    <row r="284" spans="1:33" s="198" customFormat="1" ht="22.5" customHeight="1" x14ac:dyDescent="0.15">
      <c r="A284" s="199" t="s">
        <v>379</v>
      </c>
      <c r="B284" s="199"/>
      <c r="C284" s="199"/>
      <c r="D284" s="199"/>
      <c r="E284" s="199"/>
      <c r="F284" s="199"/>
      <c r="G284" s="199"/>
      <c r="H284" s="237" t="s">
        <v>436</v>
      </c>
      <c r="I284" s="199"/>
      <c r="J284" s="199"/>
      <c r="K284" s="199"/>
      <c r="L284" s="199"/>
      <c r="M284" s="199"/>
      <c r="N284" s="199"/>
      <c r="O284" s="199"/>
      <c r="P284" s="199"/>
      <c r="Q284" s="199"/>
      <c r="R284" s="199"/>
      <c r="S284" s="199"/>
      <c r="T284" s="199"/>
      <c r="U284" s="199"/>
      <c r="V284" s="199"/>
      <c r="W284" s="199"/>
      <c r="X284" s="199"/>
      <c r="Y284"/>
      <c r="Z284"/>
      <c r="AA284"/>
      <c r="AB284"/>
      <c r="AC284"/>
      <c r="AD284"/>
      <c r="AE284"/>
      <c r="AF284"/>
    </row>
    <row r="285" spans="1:33" s="209" customFormat="1" ht="22.5" customHeight="1" x14ac:dyDescent="0.15">
      <c r="A285" s="199"/>
      <c r="B285" s="513" t="s">
        <v>395</v>
      </c>
      <c r="C285" s="513"/>
      <c r="D285" s="513"/>
      <c r="E285" s="513"/>
      <c r="F285" s="513"/>
      <c r="G285" s="513"/>
      <c r="H285" s="513"/>
      <c r="I285" s="513" t="s">
        <v>396</v>
      </c>
      <c r="J285" s="513"/>
      <c r="K285" s="513"/>
      <c r="L285" s="513"/>
      <c r="M285" s="513"/>
      <c r="N285" s="513"/>
      <c r="O285" s="513"/>
      <c r="P285" s="513"/>
      <c r="Q285" s="513"/>
      <c r="R285" s="513"/>
      <c r="S285" s="513"/>
      <c r="T285" s="513"/>
      <c r="U285" s="513" t="s">
        <v>397</v>
      </c>
      <c r="V285" s="513"/>
      <c r="W285" s="513"/>
      <c r="X285" s="513"/>
    </row>
    <row r="286" spans="1:33" s="198" customFormat="1" ht="22.5" customHeight="1" x14ac:dyDescent="0.15">
      <c r="A286" s="199"/>
      <c r="B286" s="218" t="s">
        <v>385</v>
      </c>
      <c r="C286" s="218" t="s">
        <v>399</v>
      </c>
      <c r="D286" s="512" t="s">
        <v>13</v>
      </c>
      <c r="E286" s="512"/>
      <c r="F286" s="512"/>
      <c r="G286" s="512"/>
      <c r="H286" s="512"/>
      <c r="I286" s="512" t="s">
        <v>385</v>
      </c>
      <c r="J286" s="512"/>
      <c r="K286" s="512"/>
      <c r="L286" s="512"/>
      <c r="M286" s="512"/>
      <c r="N286" s="216" t="s">
        <v>400</v>
      </c>
      <c r="O286" s="512" t="s">
        <v>393</v>
      </c>
      <c r="P286" s="512"/>
      <c r="Q286" s="512" t="s">
        <v>13</v>
      </c>
      <c r="R286" s="512"/>
      <c r="S286" s="512"/>
      <c r="T286" s="512"/>
      <c r="U286" s="512" t="s">
        <v>398</v>
      </c>
      <c r="V286" s="512"/>
      <c r="W286" s="512"/>
      <c r="X286" s="512"/>
      <c r="Y286"/>
      <c r="Z286"/>
      <c r="AA286"/>
      <c r="AB286"/>
      <c r="AC286"/>
      <c r="AD286"/>
      <c r="AE286"/>
    </row>
    <row r="287" spans="1:33" s="198" customFormat="1" ht="22.5" customHeight="1" x14ac:dyDescent="0.15">
      <c r="A287" s="199"/>
      <c r="B287" s="219"/>
      <c r="C287" s="219"/>
      <c r="D287" s="514"/>
      <c r="E287" s="514"/>
      <c r="F287" s="514"/>
      <c r="G287" s="514"/>
      <c r="H287" s="514"/>
      <c r="I287" s="514"/>
      <c r="J287" s="514"/>
      <c r="K287" s="514"/>
      <c r="L287" s="514"/>
      <c r="M287" s="514"/>
      <c r="N287" s="221"/>
      <c r="O287" s="514"/>
      <c r="P287" s="514"/>
      <c r="Q287" s="514"/>
      <c r="R287" s="514"/>
      <c r="S287" s="514"/>
      <c r="T287" s="514"/>
      <c r="U287" s="496"/>
      <c r="V287" s="496"/>
      <c r="W287" s="496"/>
      <c r="X287" s="496"/>
      <c r="Y287"/>
      <c r="Z287"/>
      <c r="AA287"/>
      <c r="AB287"/>
      <c r="AC287"/>
      <c r="AD287"/>
      <c r="AE287"/>
    </row>
    <row r="288" spans="1:33" s="198" customFormat="1" ht="22.5" customHeight="1" x14ac:dyDescent="0.15">
      <c r="A288" s="199"/>
      <c r="B288" s="219"/>
      <c r="C288" s="219"/>
      <c r="D288" s="514"/>
      <c r="E288" s="514"/>
      <c r="F288" s="514"/>
      <c r="G288" s="514"/>
      <c r="H288" s="514"/>
      <c r="I288" s="514"/>
      <c r="J288" s="514"/>
      <c r="K288" s="514"/>
      <c r="L288" s="514"/>
      <c r="M288" s="514"/>
      <c r="N288" s="221"/>
      <c r="O288" s="514"/>
      <c r="P288" s="514"/>
      <c r="Q288" s="514"/>
      <c r="R288" s="514"/>
      <c r="S288" s="514"/>
      <c r="T288" s="514"/>
      <c r="U288" s="496"/>
      <c r="V288" s="496"/>
      <c r="W288" s="496"/>
      <c r="X288" s="496"/>
      <c r="Y288"/>
      <c r="Z288"/>
      <c r="AA288"/>
      <c r="AB288"/>
      <c r="AC288"/>
      <c r="AD288"/>
      <c r="AE288"/>
    </row>
    <row r="289" spans="1:33" s="198" customFormat="1" ht="22.5" customHeight="1" x14ac:dyDescent="0.15">
      <c r="A289" s="199"/>
      <c r="B289" s="219"/>
      <c r="C289" s="219"/>
      <c r="D289" s="514"/>
      <c r="E289" s="514"/>
      <c r="F289" s="514"/>
      <c r="G289" s="514"/>
      <c r="H289" s="514"/>
      <c r="I289" s="514"/>
      <c r="J289" s="514"/>
      <c r="K289" s="514"/>
      <c r="L289" s="514"/>
      <c r="M289" s="514"/>
      <c r="N289" s="221"/>
      <c r="O289" s="514"/>
      <c r="P289" s="514"/>
      <c r="Q289" s="514"/>
      <c r="R289" s="514"/>
      <c r="S289" s="514"/>
      <c r="T289" s="514"/>
      <c r="U289" s="496"/>
      <c r="V289" s="496"/>
      <c r="W289" s="496"/>
      <c r="X289" s="496"/>
      <c r="Y289"/>
      <c r="Z289"/>
      <c r="AA289"/>
      <c r="AB289"/>
      <c r="AC289"/>
      <c r="AD289"/>
      <c r="AE289"/>
    </row>
    <row r="290" spans="1:33" s="198" customFormat="1" ht="22.5" customHeight="1" x14ac:dyDescent="0.15">
      <c r="A290" s="199"/>
      <c r="B290" s="219"/>
      <c r="C290" s="219"/>
      <c r="D290" s="514"/>
      <c r="E290" s="514"/>
      <c r="F290" s="514"/>
      <c r="G290" s="514"/>
      <c r="H290" s="514"/>
      <c r="I290" s="514"/>
      <c r="J290" s="514"/>
      <c r="K290" s="514"/>
      <c r="L290" s="514"/>
      <c r="M290" s="514"/>
      <c r="N290" s="221"/>
      <c r="O290" s="514"/>
      <c r="P290" s="514"/>
      <c r="Q290" s="514"/>
      <c r="R290" s="514"/>
      <c r="S290" s="514"/>
      <c r="T290" s="514"/>
      <c r="U290" s="496"/>
      <c r="V290" s="496"/>
      <c r="W290" s="496"/>
      <c r="X290" s="496"/>
      <c r="Y290"/>
      <c r="Z290"/>
      <c r="AA290"/>
      <c r="AB290"/>
      <c r="AC290"/>
      <c r="AD290"/>
      <c r="AE290"/>
    </row>
    <row r="291" spans="1:33" s="209" customFormat="1" ht="22.5" customHeight="1" x14ac:dyDescent="0.15">
      <c r="A291" s="199"/>
      <c r="B291" s="219"/>
      <c r="C291" s="219"/>
      <c r="D291" s="514"/>
      <c r="E291" s="514"/>
      <c r="F291" s="514"/>
      <c r="G291" s="514"/>
      <c r="H291" s="514"/>
      <c r="I291" s="514"/>
      <c r="J291" s="514"/>
      <c r="K291" s="514"/>
      <c r="L291" s="514"/>
      <c r="M291" s="514"/>
      <c r="N291" s="221"/>
      <c r="O291" s="514"/>
      <c r="P291" s="514"/>
      <c r="Q291" s="514"/>
      <c r="R291" s="514"/>
      <c r="S291" s="514"/>
      <c r="T291" s="514"/>
      <c r="U291" s="496"/>
      <c r="V291" s="496"/>
      <c r="W291" s="496"/>
      <c r="X291" s="496"/>
    </row>
    <row r="292" spans="1:33" s="232" customFormat="1" ht="22.5" customHeight="1" x14ac:dyDescent="0.15">
      <c r="A292" s="231"/>
      <c r="B292" s="219"/>
      <c r="C292" s="219"/>
      <c r="D292" s="514"/>
      <c r="E292" s="514"/>
      <c r="F292" s="514"/>
      <c r="G292" s="514"/>
      <c r="H292" s="514"/>
      <c r="I292" s="514"/>
      <c r="J292" s="514"/>
      <c r="K292" s="514"/>
      <c r="L292" s="514"/>
      <c r="M292" s="514"/>
      <c r="N292" s="221"/>
      <c r="O292" s="514"/>
      <c r="P292" s="514"/>
      <c r="Q292" s="514"/>
      <c r="R292" s="514"/>
      <c r="S292" s="514"/>
      <c r="T292" s="514"/>
      <c r="U292" s="496"/>
      <c r="V292" s="496"/>
      <c r="W292" s="496"/>
      <c r="X292" s="496"/>
    </row>
    <row r="293" spans="1:33" s="232" customFormat="1" ht="22.5" customHeight="1" x14ac:dyDescent="0.15">
      <c r="A293" s="231"/>
      <c r="B293" s="219"/>
      <c r="C293" s="219"/>
      <c r="D293" s="514"/>
      <c r="E293" s="514"/>
      <c r="F293" s="514"/>
      <c r="G293" s="514"/>
      <c r="H293" s="514"/>
      <c r="I293" s="514"/>
      <c r="J293" s="514"/>
      <c r="K293" s="514"/>
      <c r="L293" s="514"/>
      <c r="M293" s="514"/>
      <c r="N293" s="221"/>
      <c r="O293" s="514"/>
      <c r="P293" s="514"/>
      <c r="Q293" s="514"/>
      <c r="R293" s="514"/>
      <c r="S293" s="514"/>
      <c r="T293" s="514"/>
      <c r="U293" s="496"/>
      <c r="V293" s="496"/>
      <c r="W293" s="496"/>
      <c r="X293" s="496"/>
    </row>
    <row r="294" spans="1:33" s="232" customFormat="1" ht="22.5" customHeight="1" x14ac:dyDescent="0.15">
      <c r="A294" s="231"/>
      <c r="B294" s="219"/>
      <c r="C294" s="219"/>
      <c r="D294" s="514"/>
      <c r="E294" s="514"/>
      <c r="F294" s="514"/>
      <c r="G294" s="514"/>
      <c r="H294" s="514"/>
      <c r="I294" s="514"/>
      <c r="J294" s="514"/>
      <c r="K294" s="514"/>
      <c r="L294" s="514"/>
      <c r="M294" s="514"/>
      <c r="N294" s="221"/>
      <c r="O294" s="514"/>
      <c r="P294" s="514"/>
      <c r="Q294" s="514"/>
      <c r="R294" s="514"/>
      <c r="S294" s="514"/>
      <c r="T294" s="514"/>
      <c r="U294" s="496"/>
      <c r="V294" s="496"/>
      <c r="W294" s="496"/>
      <c r="X294" s="496"/>
    </row>
    <row r="295" spans="1:33" s="232" customFormat="1" ht="22.5" customHeight="1" x14ac:dyDescent="0.15">
      <c r="A295" s="231"/>
      <c r="B295" s="219"/>
      <c r="C295" s="219"/>
      <c r="D295" s="514"/>
      <c r="E295" s="514"/>
      <c r="F295" s="514"/>
      <c r="G295" s="514"/>
      <c r="H295" s="514"/>
      <c r="I295" s="514"/>
      <c r="J295" s="514"/>
      <c r="K295" s="514"/>
      <c r="L295" s="514"/>
      <c r="M295" s="514"/>
      <c r="N295" s="221"/>
      <c r="O295" s="514"/>
      <c r="P295" s="514"/>
      <c r="Q295" s="514"/>
      <c r="R295" s="514"/>
      <c r="S295" s="514"/>
      <c r="T295" s="514"/>
      <c r="U295" s="496"/>
      <c r="V295" s="496"/>
      <c r="W295" s="496"/>
      <c r="X295" s="496"/>
    </row>
    <row r="296" spans="1:33" s="232" customFormat="1" ht="22.5" customHeight="1" x14ac:dyDescent="0.15">
      <c r="A296" s="231"/>
      <c r="B296" s="219"/>
      <c r="C296" s="219"/>
      <c r="D296" s="514"/>
      <c r="E296" s="514"/>
      <c r="F296" s="514"/>
      <c r="G296" s="514"/>
      <c r="H296" s="514"/>
      <c r="I296" s="514"/>
      <c r="J296" s="514"/>
      <c r="K296" s="514"/>
      <c r="L296" s="514"/>
      <c r="M296" s="514"/>
      <c r="N296" s="221"/>
      <c r="O296" s="514"/>
      <c r="P296" s="514"/>
      <c r="Q296" s="514"/>
      <c r="R296" s="514"/>
      <c r="S296" s="514"/>
      <c r="T296" s="514"/>
      <c r="U296" s="496"/>
      <c r="V296" s="496"/>
      <c r="W296" s="496"/>
      <c r="X296" s="496"/>
    </row>
    <row r="297" spans="1:33" s="232" customFormat="1" ht="22.5" customHeight="1" x14ac:dyDescent="0.15">
      <c r="A297" s="231"/>
      <c r="B297" s="219"/>
      <c r="C297" s="219"/>
      <c r="D297" s="514"/>
      <c r="E297" s="514"/>
      <c r="F297" s="514"/>
      <c r="G297" s="514"/>
      <c r="H297" s="514"/>
      <c r="I297" s="514"/>
      <c r="J297" s="514"/>
      <c r="K297" s="514"/>
      <c r="L297" s="514"/>
      <c r="M297" s="514"/>
      <c r="N297" s="221"/>
      <c r="O297" s="514"/>
      <c r="P297" s="514"/>
      <c r="Q297" s="514"/>
      <c r="R297" s="514"/>
      <c r="S297" s="514"/>
      <c r="T297" s="514"/>
      <c r="U297" s="496"/>
      <c r="V297" s="496"/>
      <c r="W297" s="496"/>
      <c r="X297" s="496"/>
    </row>
    <row r="298" spans="1:33" s="232" customFormat="1" ht="22.5" customHeight="1" x14ac:dyDescent="0.15">
      <c r="A298" s="231"/>
      <c r="B298" s="219"/>
      <c r="C298" s="219"/>
      <c r="D298" s="514"/>
      <c r="E298" s="514"/>
      <c r="F298" s="514"/>
      <c r="G298" s="514"/>
      <c r="H298" s="514"/>
      <c r="I298" s="514"/>
      <c r="J298" s="514"/>
      <c r="K298" s="514"/>
      <c r="L298" s="514"/>
      <c r="M298" s="514"/>
      <c r="N298" s="221"/>
      <c r="O298" s="514"/>
      <c r="P298" s="514"/>
      <c r="Q298" s="514"/>
      <c r="R298" s="514"/>
      <c r="S298" s="514"/>
      <c r="T298" s="514"/>
      <c r="U298" s="496"/>
      <c r="V298" s="496"/>
      <c r="W298" s="496"/>
      <c r="X298" s="496"/>
    </row>
    <row r="299" spans="1:33" s="232" customFormat="1" ht="22.5" customHeight="1" x14ac:dyDescent="0.15">
      <c r="A299" s="231"/>
      <c r="B299" s="219"/>
      <c r="C299" s="219"/>
      <c r="D299" s="514"/>
      <c r="E299" s="514"/>
      <c r="F299" s="514"/>
      <c r="G299" s="514"/>
      <c r="H299" s="514"/>
      <c r="I299" s="514"/>
      <c r="J299" s="514"/>
      <c r="K299" s="514"/>
      <c r="L299" s="514"/>
      <c r="M299" s="514"/>
      <c r="N299" s="221"/>
      <c r="O299" s="514"/>
      <c r="P299" s="514"/>
      <c r="Q299" s="514"/>
      <c r="R299" s="514"/>
      <c r="S299" s="514"/>
      <c r="T299" s="514"/>
      <c r="U299" s="496"/>
      <c r="V299" s="496"/>
      <c r="W299" s="496"/>
      <c r="X299" s="496"/>
    </row>
    <row r="300" spans="1:33" s="232" customFormat="1" ht="22.5" customHeight="1" x14ac:dyDescent="0.15">
      <c r="A300" s="231"/>
      <c r="B300" s="219"/>
      <c r="C300" s="219"/>
      <c r="D300" s="514"/>
      <c r="E300" s="514"/>
      <c r="F300" s="514"/>
      <c r="G300" s="514"/>
      <c r="H300" s="514"/>
      <c r="I300" s="514"/>
      <c r="J300" s="514"/>
      <c r="K300" s="514"/>
      <c r="L300" s="514"/>
      <c r="M300" s="514"/>
      <c r="N300" s="221"/>
      <c r="O300" s="514"/>
      <c r="P300" s="514"/>
      <c r="Q300" s="514"/>
      <c r="R300" s="514"/>
      <c r="S300" s="514"/>
      <c r="T300" s="514"/>
      <c r="U300" s="496"/>
      <c r="V300" s="496"/>
      <c r="W300" s="496"/>
      <c r="X300" s="496"/>
    </row>
    <row r="301" spans="1:33" s="232" customFormat="1" ht="22.5" customHeight="1" x14ac:dyDescent="0.15">
      <c r="A301" s="231"/>
      <c r="B301" s="219"/>
      <c r="C301" s="219"/>
      <c r="D301" s="514"/>
      <c r="E301" s="514"/>
      <c r="F301" s="514"/>
      <c r="G301" s="514"/>
      <c r="H301" s="514"/>
      <c r="I301" s="514"/>
      <c r="J301" s="514"/>
      <c r="K301" s="514"/>
      <c r="L301" s="514"/>
      <c r="M301" s="514"/>
      <c r="N301" s="221"/>
      <c r="O301" s="514"/>
      <c r="P301" s="514"/>
      <c r="Q301" s="514"/>
      <c r="R301" s="514"/>
      <c r="S301" s="514"/>
      <c r="T301" s="514"/>
      <c r="U301" s="496"/>
      <c r="V301" s="496"/>
      <c r="W301" s="496"/>
      <c r="X301" s="496"/>
    </row>
    <row r="302" spans="1:33" s="232" customFormat="1" ht="22.5" customHeight="1" x14ac:dyDescent="0.15">
      <c r="A302" s="231"/>
      <c r="B302" s="219"/>
      <c r="C302" s="219"/>
      <c r="D302" s="514"/>
      <c r="E302" s="514"/>
      <c r="F302" s="514"/>
      <c r="G302" s="514"/>
      <c r="H302" s="514"/>
      <c r="I302" s="514"/>
      <c r="J302" s="514"/>
      <c r="K302" s="514"/>
      <c r="L302" s="514"/>
      <c r="M302" s="514"/>
      <c r="N302" s="221"/>
      <c r="O302" s="514"/>
      <c r="P302" s="514"/>
      <c r="Q302" s="514"/>
      <c r="R302" s="514"/>
      <c r="S302" s="514"/>
      <c r="T302" s="514"/>
      <c r="U302" s="496"/>
      <c r="V302" s="496"/>
      <c r="W302" s="496"/>
      <c r="X302" s="496"/>
    </row>
    <row r="303" spans="1:33" s="198" customFormat="1" ht="22.5" customHeight="1" x14ac:dyDescent="0.15">
      <c r="A303" s="231"/>
      <c r="B303" s="219"/>
      <c r="C303" s="219"/>
      <c r="D303" s="514"/>
      <c r="E303" s="514"/>
      <c r="F303" s="514"/>
      <c r="G303" s="514"/>
      <c r="H303" s="514"/>
      <c r="I303" s="514"/>
      <c r="J303" s="514"/>
      <c r="K303" s="514"/>
      <c r="L303" s="514"/>
      <c r="M303" s="514"/>
      <c r="N303" s="221"/>
      <c r="O303" s="514"/>
      <c r="P303" s="514"/>
      <c r="Q303" s="514"/>
      <c r="R303" s="514"/>
      <c r="S303" s="514"/>
      <c r="T303" s="514"/>
      <c r="U303" s="496"/>
      <c r="V303" s="496"/>
      <c r="W303" s="496"/>
      <c r="X303" s="496"/>
      <c r="Z303"/>
      <c r="AA303"/>
      <c r="AB303"/>
      <c r="AC303"/>
      <c r="AD303"/>
      <c r="AE303"/>
      <c r="AF303"/>
      <c r="AG303"/>
    </row>
    <row r="304" spans="1:33" s="198" customFormat="1" ht="22.5" customHeight="1" x14ac:dyDescent="0.15">
      <c r="A304" s="231"/>
      <c r="B304" s="219"/>
      <c r="C304" s="219"/>
      <c r="D304" s="514"/>
      <c r="E304" s="514"/>
      <c r="F304" s="514"/>
      <c r="G304" s="514"/>
      <c r="H304" s="514"/>
      <c r="I304" s="514"/>
      <c r="J304" s="514"/>
      <c r="K304" s="514"/>
      <c r="L304" s="514"/>
      <c r="M304" s="514"/>
      <c r="N304" s="221"/>
      <c r="O304" s="514"/>
      <c r="P304" s="514"/>
      <c r="Q304" s="514"/>
      <c r="R304" s="514"/>
      <c r="S304" s="514"/>
      <c r="T304" s="514"/>
      <c r="U304" s="496"/>
      <c r="V304" s="496"/>
      <c r="W304" s="496"/>
      <c r="X304" s="496"/>
      <c r="Z304"/>
      <c r="AA304"/>
      <c r="AB304"/>
      <c r="AC304"/>
      <c r="AD304"/>
      <c r="AE304"/>
      <c r="AF304"/>
      <c r="AG304"/>
    </row>
    <row r="305" spans="1:33" s="198" customFormat="1" ht="22.5" customHeight="1" x14ac:dyDescent="0.15">
      <c r="A305" s="231"/>
      <c r="B305" s="219"/>
      <c r="C305" s="219"/>
      <c r="D305" s="514"/>
      <c r="E305" s="514"/>
      <c r="F305" s="514"/>
      <c r="G305" s="514"/>
      <c r="H305" s="514"/>
      <c r="I305" s="514"/>
      <c r="J305" s="514"/>
      <c r="K305" s="514"/>
      <c r="L305" s="514"/>
      <c r="M305" s="514"/>
      <c r="N305" s="221"/>
      <c r="O305" s="514"/>
      <c r="P305" s="514"/>
      <c r="Q305" s="514"/>
      <c r="R305" s="514"/>
      <c r="S305" s="514"/>
      <c r="T305" s="514"/>
      <c r="U305" s="496"/>
      <c r="V305" s="496"/>
      <c r="W305" s="496"/>
      <c r="X305" s="496"/>
      <c r="Z305"/>
      <c r="AA305"/>
      <c r="AB305"/>
      <c r="AC305"/>
      <c r="AD305"/>
      <c r="AE305"/>
      <c r="AF305"/>
      <c r="AG305"/>
    </row>
    <row r="306" spans="1:33" s="198" customFormat="1" ht="22.5" customHeight="1" x14ac:dyDescent="0.15">
      <c r="A306" s="231"/>
      <c r="B306" s="219"/>
      <c r="C306" s="219"/>
      <c r="D306" s="514"/>
      <c r="E306" s="514"/>
      <c r="F306" s="514"/>
      <c r="G306" s="514"/>
      <c r="H306" s="514"/>
      <c r="I306" s="514"/>
      <c r="J306" s="514"/>
      <c r="K306" s="514"/>
      <c r="L306" s="514"/>
      <c r="M306" s="514"/>
      <c r="N306" s="221"/>
      <c r="O306" s="514"/>
      <c r="P306" s="514"/>
      <c r="Q306" s="514"/>
      <c r="R306" s="514"/>
      <c r="S306" s="514"/>
      <c r="T306" s="514"/>
      <c r="U306" s="496"/>
      <c r="V306" s="496"/>
      <c r="W306" s="496"/>
      <c r="X306" s="496"/>
      <c r="Z306"/>
      <c r="AA306"/>
      <c r="AB306"/>
      <c r="AC306"/>
      <c r="AD306"/>
      <c r="AE306"/>
      <c r="AF306"/>
      <c r="AG306"/>
    </row>
    <row r="307" spans="1:33" s="198" customFormat="1" ht="22.5" customHeight="1" x14ac:dyDescent="0.15">
      <c r="A307" s="199"/>
      <c r="B307" s="199"/>
      <c r="C307" s="199"/>
      <c r="D307" s="199"/>
      <c r="E307" s="199"/>
      <c r="F307" s="199"/>
      <c r="G307" s="199"/>
      <c r="H307" s="199"/>
      <c r="I307" s="199"/>
      <c r="J307" s="199"/>
      <c r="K307" s="199"/>
      <c r="L307" s="199"/>
      <c r="M307" s="199"/>
      <c r="N307" s="199"/>
      <c r="O307" s="199"/>
      <c r="P307" s="199"/>
      <c r="Q307" s="199"/>
      <c r="R307" s="199"/>
      <c r="S307" s="199"/>
      <c r="U307" s="199"/>
      <c r="V307" s="199"/>
      <c r="W307" s="199"/>
      <c r="X307" s="199"/>
      <c r="Z307"/>
      <c r="AA307"/>
      <c r="AB307"/>
      <c r="AC307"/>
      <c r="AD307"/>
      <c r="AE307"/>
      <c r="AF307"/>
      <c r="AG307"/>
    </row>
    <row r="308" spans="1:33" s="198" customFormat="1" ht="22.5" customHeight="1" x14ac:dyDescent="0.15">
      <c r="A308" s="1" t="s">
        <v>378</v>
      </c>
      <c r="B308" s="199"/>
      <c r="D308" s="237" t="s">
        <v>436</v>
      </c>
      <c r="J308"/>
      <c r="K308"/>
      <c r="L308"/>
      <c r="M308"/>
      <c r="N308"/>
      <c r="O308"/>
      <c r="P308"/>
      <c r="Q308"/>
      <c r="R308"/>
      <c r="S308" s="1"/>
      <c r="T308" s="1"/>
      <c r="U308" s="1"/>
      <c r="V308" s="1"/>
      <c r="W308" s="1"/>
      <c r="X308" s="1"/>
      <c r="Z308"/>
      <c r="AA308"/>
      <c r="AB308"/>
      <c r="AC308"/>
      <c r="AD308"/>
      <c r="AE308"/>
      <c r="AF308"/>
      <c r="AG308"/>
    </row>
    <row r="309" spans="1:33" s="198" customFormat="1" ht="22.5" customHeight="1" x14ac:dyDescent="0.15">
      <c r="A309" s="199"/>
      <c r="B309" s="208" t="s">
        <v>415</v>
      </c>
      <c r="S309" s="199"/>
      <c r="T309" s="199"/>
      <c r="U309" s="199"/>
      <c r="V309" s="199"/>
      <c r="W309" s="199"/>
      <c r="X309" s="199"/>
      <c r="Z309"/>
      <c r="AA309"/>
      <c r="AB309"/>
      <c r="AC309"/>
      <c r="AD309"/>
      <c r="AE309"/>
      <c r="AF309"/>
      <c r="AG309"/>
    </row>
    <row r="310" spans="1:33" s="232" customFormat="1" ht="22.5" customHeight="1" x14ac:dyDescent="0.15">
      <c r="A310" s="199"/>
      <c r="B310" s="199" t="s">
        <v>416</v>
      </c>
      <c r="C310" s="198"/>
      <c r="D310" s="198"/>
      <c r="E310" s="198"/>
      <c r="F310" s="198"/>
      <c r="G310" s="198"/>
      <c r="H310" s="198"/>
      <c r="I310" s="198"/>
      <c r="J310" s="198"/>
      <c r="K310" s="198"/>
      <c r="L310" s="198"/>
      <c r="M310" s="198"/>
      <c r="N310" s="198"/>
      <c r="O310" s="198"/>
      <c r="P310" s="198"/>
      <c r="Q310" s="198"/>
      <c r="R310" s="198"/>
      <c r="S310" s="199"/>
      <c r="T310" s="199"/>
      <c r="U310" s="199"/>
      <c r="V310" s="199"/>
      <c r="W310" s="199"/>
      <c r="X310" s="199"/>
    </row>
    <row r="311" spans="1:33" s="232" customFormat="1" ht="22.5" customHeight="1" x14ac:dyDescent="0.15">
      <c r="A311" s="199"/>
      <c r="B311" s="199"/>
      <c r="C311" s="198"/>
      <c r="D311" s="198"/>
      <c r="E311" s="209"/>
      <c r="F311" s="222" t="s">
        <v>417</v>
      </c>
      <c r="G311" s="519"/>
      <c r="H311" s="519"/>
      <c r="I311" s="519"/>
      <c r="J311" s="519"/>
      <c r="K311" s="519"/>
      <c r="L311" s="198"/>
      <c r="M311" s="198"/>
      <c r="N311" s="198"/>
      <c r="O311" s="198"/>
      <c r="P311" s="198"/>
      <c r="Q311" s="198"/>
      <c r="R311" s="199"/>
      <c r="S311" s="199"/>
      <c r="T311" s="199"/>
      <c r="U311" s="199"/>
      <c r="V311" s="199"/>
      <c r="W311" s="199"/>
      <c r="X311" s="198"/>
    </row>
    <row r="312" spans="1:33" s="232" customFormat="1" ht="22.5" customHeight="1" x14ac:dyDescent="0.15">
      <c r="A312" s="199"/>
      <c r="B312" s="199"/>
      <c r="C312" s="198"/>
      <c r="D312" s="198"/>
      <c r="E312" s="209"/>
      <c r="F312" s="222" t="s">
        <v>418</v>
      </c>
      <c r="G312" s="519"/>
      <c r="H312" s="519"/>
      <c r="I312" s="519"/>
      <c r="J312" s="519"/>
      <c r="K312" s="519"/>
      <c r="L312" s="198"/>
      <c r="M312" s="198"/>
      <c r="N312" s="198"/>
      <c r="O312" s="198"/>
      <c r="P312" s="198"/>
      <c r="Q312" s="198"/>
      <c r="R312" s="199"/>
      <c r="S312" s="199"/>
      <c r="T312" s="199"/>
      <c r="U312" s="199"/>
      <c r="V312" s="199"/>
      <c r="W312" s="199"/>
      <c r="X312" s="198"/>
    </row>
    <row r="313" spans="1:33" s="232" customFormat="1" ht="22.5" customHeight="1" x14ac:dyDescent="0.15">
      <c r="A313" s="199"/>
      <c r="B313" s="199"/>
      <c r="C313" s="198"/>
      <c r="D313" s="198"/>
      <c r="E313" s="198"/>
      <c r="F313" s="198"/>
      <c r="G313" s="198"/>
      <c r="H313" s="202"/>
      <c r="I313" s="202"/>
      <c r="J313" s="202"/>
      <c r="K313" s="202"/>
      <c r="L313" s="198"/>
      <c r="M313" s="198"/>
      <c r="N313" s="198"/>
      <c r="O313" s="198"/>
      <c r="P313" s="198"/>
      <c r="Q313" s="198"/>
      <c r="R313" s="199"/>
      <c r="S313" s="199"/>
      <c r="T313" s="199"/>
      <c r="U313" s="199"/>
      <c r="V313" s="199"/>
      <c r="W313" s="199"/>
      <c r="X313" s="198"/>
    </row>
    <row r="314" spans="1:33" s="232" customFormat="1" ht="22.5" customHeight="1" x14ac:dyDescent="0.15">
      <c r="A314" s="208"/>
      <c r="B314" s="208"/>
      <c r="C314" s="209"/>
      <c r="D314" s="209"/>
      <c r="E314" s="209"/>
      <c r="F314" s="222" t="s">
        <v>417</v>
      </c>
      <c r="G314" s="519"/>
      <c r="H314" s="519"/>
      <c r="I314" s="519"/>
      <c r="J314" s="519"/>
      <c r="K314" s="519"/>
      <c r="L314" s="1"/>
      <c r="M314" s="1"/>
      <c r="N314" s="209"/>
      <c r="O314" s="209"/>
      <c r="P314" s="209"/>
      <c r="Q314" s="209"/>
      <c r="R314" s="208"/>
      <c r="S314" s="208"/>
      <c r="T314" s="208"/>
      <c r="U314" s="208"/>
      <c r="V314" s="208"/>
      <c r="W314" s="208"/>
      <c r="X314"/>
    </row>
    <row r="315" spans="1:33" s="209" customFormat="1" ht="22.5" customHeight="1" x14ac:dyDescent="0.15">
      <c r="A315" s="208"/>
      <c r="B315" s="208"/>
      <c r="F315" s="222" t="s">
        <v>418</v>
      </c>
      <c r="G315" s="519"/>
      <c r="H315" s="519"/>
      <c r="I315" s="519"/>
      <c r="J315" s="519"/>
      <c r="K315" s="519"/>
      <c r="L315" s="198"/>
      <c r="M315" s="198"/>
      <c r="R315" s="208"/>
      <c r="S315" s="208"/>
      <c r="T315" s="208"/>
      <c r="U315" s="208"/>
      <c r="V315" s="208"/>
      <c r="W315" s="208"/>
      <c r="X315" s="198"/>
    </row>
    <row r="316" spans="1:33" ht="22.5" customHeight="1" x14ac:dyDescent="0.15">
      <c r="A316" s="208"/>
      <c r="B316" s="208"/>
      <c r="C316" s="209"/>
      <c r="D316" s="209"/>
      <c r="E316" s="209"/>
      <c r="F316" s="223"/>
      <c r="G316" s="225"/>
      <c r="H316" s="225"/>
      <c r="I316" s="225"/>
      <c r="J316" s="225"/>
      <c r="K316" s="225"/>
      <c r="L316" s="209"/>
      <c r="M316" s="209"/>
      <c r="N316" s="209"/>
      <c r="O316" s="209"/>
      <c r="P316" s="209"/>
      <c r="Q316" s="209"/>
      <c r="R316" s="208"/>
      <c r="S316" s="208"/>
      <c r="T316" s="208"/>
      <c r="U316" s="208"/>
      <c r="V316" s="208"/>
      <c r="W316" s="208"/>
      <c r="X316" s="209"/>
      <c r="Y316"/>
      <c r="Z316"/>
    </row>
    <row r="317" spans="1:33" ht="22.5" customHeight="1" x14ac:dyDescent="0.15">
      <c r="A317" s="208"/>
      <c r="B317" s="208"/>
      <c r="C317" s="209"/>
      <c r="D317" s="209"/>
      <c r="E317" s="209"/>
      <c r="F317" s="209"/>
      <c r="G317" s="209"/>
      <c r="H317" s="211"/>
      <c r="I317" s="211"/>
      <c r="J317" s="211"/>
      <c r="K317" s="211"/>
      <c r="L317" s="198"/>
      <c r="M317" s="198"/>
      <c r="N317" s="209"/>
      <c r="O317" s="209"/>
      <c r="P317" s="209"/>
      <c r="Q317" s="208"/>
      <c r="R317" s="208"/>
      <c r="S317" s="208"/>
      <c r="T317" s="208"/>
      <c r="U317" s="208"/>
      <c r="V317" s="208"/>
      <c r="W317" s="198"/>
      <c r="X317"/>
      <c r="Y317"/>
      <c r="Z317"/>
    </row>
    <row r="318" spans="1:33" ht="22.5" customHeight="1" x14ac:dyDescent="0.15">
      <c r="A318" s="222" t="s">
        <v>417</v>
      </c>
      <c r="B318" s="220"/>
      <c r="C318" s="211"/>
      <c r="D318" s="211"/>
      <c r="E318" s="198"/>
      <c r="F318" s="222" t="s">
        <v>417</v>
      </c>
      <c r="G318" s="519"/>
      <c r="H318" s="519"/>
      <c r="I318" s="519"/>
      <c r="J318" s="519"/>
      <c r="K318" s="519"/>
      <c r="L318" s="198"/>
      <c r="M318" s="198"/>
      <c r="N318" s="198"/>
      <c r="O318" s="198"/>
      <c r="P318" s="222" t="s">
        <v>417</v>
      </c>
      <c r="Q318" s="519"/>
      <c r="R318" s="519"/>
      <c r="S318" s="519"/>
      <c r="T318" s="519"/>
      <c r="U318" s="519"/>
      <c r="V318" s="208"/>
      <c r="W318" s="198"/>
      <c r="X318"/>
      <c r="Y318"/>
      <c r="Z318"/>
    </row>
    <row r="319" spans="1:33" ht="22.5" customHeight="1" x14ac:dyDescent="0.15">
      <c r="A319" s="222" t="s">
        <v>418</v>
      </c>
      <c r="B319" s="220"/>
      <c r="C319" s="211"/>
      <c r="D319" s="211"/>
      <c r="E319" s="198"/>
      <c r="F319" s="222" t="s">
        <v>418</v>
      </c>
      <c r="G319" s="519"/>
      <c r="H319" s="519"/>
      <c r="I319" s="519"/>
      <c r="J319" s="519"/>
      <c r="K319" s="519"/>
      <c r="L319" s="198"/>
      <c r="M319" s="198"/>
      <c r="N319" s="198"/>
      <c r="O319" s="198"/>
      <c r="P319" s="222" t="s">
        <v>418</v>
      </c>
      <c r="Q319" s="519"/>
      <c r="R319" s="519"/>
      <c r="S319" s="519"/>
      <c r="T319" s="519"/>
      <c r="U319" s="519"/>
      <c r="V319" s="208"/>
      <c r="W319" s="198"/>
      <c r="X319"/>
      <c r="Y319"/>
      <c r="Z319"/>
    </row>
    <row r="320" spans="1:33" ht="22.5" customHeight="1" x14ac:dyDescent="0.15">
      <c r="A320" s="208"/>
      <c r="B320" s="208"/>
      <c r="C320" s="209"/>
      <c r="D320" s="209"/>
      <c r="E320" s="209"/>
      <c r="F320" s="198"/>
      <c r="G320" s="198"/>
      <c r="H320" s="198"/>
      <c r="I320" s="198"/>
      <c r="J320" s="198"/>
      <c r="K320" s="198"/>
      <c r="L320" s="198"/>
      <c r="M320" s="198"/>
      <c r="N320" s="209"/>
      <c r="O320" s="209"/>
      <c r="P320" s="198"/>
      <c r="Q320" s="198"/>
      <c r="R320" s="198"/>
      <c r="S320" s="198"/>
      <c r="T320" s="198"/>
      <c r="U320" s="198"/>
      <c r="V320" s="208"/>
      <c r="W320" s="198"/>
      <c r="X320"/>
      <c r="Y320"/>
      <c r="Z320"/>
    </row>
    <row r="321" spans="1:26" ht="22.5" customHeight="1" x14ac:dyDescent="0.15">
      <c r="A321" s="222" t="s">
        <v>417</v>
      </c>
      <c r="B321" s="220"/>
      <c r="C321" s="211"/>
      <c r="D321" s="211"/>
      <c r="E321" s="209"/>
      <c r="F321" s="222" t="s">
        <v>417</v>
      </c>
      <c r="G321" s="519"/>
      <c r="H321" s="519"/>
      <c r="I321" s="519"/>
      <c r="J321" s="519"/>
      <c r="K321" s="519"/>
      <c r="L321" s="209"/>
      <c r="M321" s="209"/>
      <c r="N321" s="209"/>
      <c r="O321" s="209"/>
      <c r="P321" s="222" t="s">
        <v>417</v>
      </c>
      <c r="Q321" s="519"/>
      <c r="R321" s="519"/>
      <c r="S321" s="519"/>
      <c r="T321" s="519"/>
      <c r="U321" s="519"/>
      <c r="V321" s="208"/>
      <c r="W321" s="198"/>
      <c r="X321"/>
      <c r="Y321"/>
      <c r="Z321"/>
    </row>
    <row r="322" spans="1:26" ht="22.5" customHeight="1" x14ac:dyDescent="0.15">
      <c r="A322" s="222" t="s">
        <v>418</v>
      </c>
      <c r="B322" s="220"/>
      <c r="C322" s="211"/>
      <c r="D322" s="211"/>
      <c r="E322" s="209"/>
      <c r="F322" s="222" t="s">
        <v>418</v>
      </c>
      <c r="G322" s="519"/>
      <c r="H322" s="519"/>
      <c r="I322" s="519"/>
      <c r="J322" s="519"/>
      <c r="K322" s="519"/>
      <c r="L322" s="209"/>
      <c r="M322" s="209"/>
      <c r="N322" s="209"/>
      <c r="O322" s="209"/>
      <c r="P322" s="222" t="s">
        <v>418</v>
      </c>
      <c r="Q322" s="519"/>
      <c r="R322" s="519"/>
      <c r="S322" s="519"/>
      <c r="T322" s="519"/>
      <c r="U322" s="519"/>
      <c r="V322" s="208"/>
      <c r="W322" s="209"/>
      <c r="X322" s="209"/>
      <c r="Y322"/>
      <c r="Z322"/>
    </row>
    <row r="323" spans="1:26" s="232" customFormat="1" ht="22.5" customHeight="1" x14ac:dyDescent="0.15">
      <c r="A323" s="231"/>
      <c r="B323" s="231"/>
      <c r="V323" s="231"/>
    </row>
    <row r="324" spans="1:26" s="232" customFormat="1" ht="22.5" customHeight="1" x14ac:dyDescent="0.15">
      <c r="A324" s="222" t="s">
        <v>417</v>
      </c>
      <c r="B324" s="220"/>
      <c r="C324" s="233"/>
      <c r="D324" s="233"/>
      <c r="F324" s="222" t="s">
        <v>417</v>
      </c>
      <c r="G324" s="519"/>
      <c r="H324" s="519"/>
      <c r="I324" s="519"/>
      <c r="J324" s="519"/>
      <c r="K324" s="519"/>
      <c r="P324" s="222" t="s">
        <v>417</v>
      </c>
      <c r="Q324" s="519"/>
      <c r="R324" s="519"/>
      <c r="S324" s="519"/>
      <c r="T324" s="519"/>
      <c r="U324" s="519"/>
      <c r="V324" s="231"/>
    </row>
    <row r="325" spans="1:26" s="232" customFormat="1" ht="22.5" customHeight="1" x14ac:dyDescent="0.15">
      <c r="A325" s="222" t="s">
        <v>418</v>
      </c>
      <c r="B325" s="220"/>
      <c r="C325" s="233"/>
      <c r="D325" s="233"/>
      <c r="F325" s="222" t="s">
        <v>418</v>
      </c>
      <c r="G325" s="519"/>
      <c r="H325" s="519"/>
      <c r="I325" s="519"/>
      <c r="J325" s="519"/>
      <c r="K325" s="519"/>
      <c r="P325" s="222" t="s">
        <v>418</v>
      </c>
      <c r="Q325" s="519"/>
      <c r="R325" s="519"/>
      <c r="S325" s="519"/>
      <c r="T325" s="519"/>
      <c r="U325" s="519"/>
      <c r="V325" s="231"/>
    </row>
    <row r="326" spans="1:26" s="232" customFormat="1" ht="22.5" customHeight="1" x14ac:dyDescent="0.15">
      <c r="A326" s="231"/>
      <c r="B326" s="231"/>
      <c r="V326" s="231"/>
    </row>
    <row r="327" spans="1:26" s="232" customFormat="1" ht="22.5" customHeight="1" x14ac:dyDescent="0.15">
      <c r="A327" s="222" t="s">
        <v>417</v>
      </c>
      <c r="B327" s="220"/>
      <c r="C327" s="233"/>
      <c r="D327" s="233"/>
      <c r="F327" s="222" t="s">
        <v>417</v>
      </c>
      <c r="G327" s="519"/>
      <c r="H327" s="519"/>
      <c r="I327" s="519"/>
      <c r="J327" s="519"/>
      <c r="K327" s="519"/>
      <c r="P327" s="222" t="s">
        <v>417</v>
      </c>
      <c r="Q327" s="519"/>
      <c r="R327" s="519"/>
      <c r="S327" s="519"/>
      <c r="T327" s="519"/>
      <c r="U327" s="519"/>
      <c r="V327" s="231"/>
    </row>
    <row r="328" spans="1:26" ht="22.5" customHeight="1" x14ac:dyDescent="0.15">
      <c r="A328" s="222" t="s">
        <v>418</v>
      </c>
      <c r="B328" s="220"/>
      <c r="C328" s="233"/>
      <c r="D328" s="233"/>
      <c r="E328" s="232"/>
      <c r="F328" s="222" t="s">
        <v>418</v>
      </c>
      <c r="G328" s="519"/>
      <c r="H328" s="519"/>
      <c r="I328" s="519"/>
      <c r="J328" s="519"/>
      <c r="K328" s="519"/>
      <c r="L328" s="232"/>
      <c r="M328" s="232"/>
      <c r="N328" s="232"/>
      <c r="O328" s="232"/>
      <c r="P328" s="222" t="s">
        <v>418</v>
      </c>
      <c r="Q328" s="519"/>
      <c r="R328" s="519"/>
      <c r="S328" s="519"/>
      <c r="T328" s="519"/>
      <c r="U328" s="519"/>
      <c r="V328" s="231"/>
      <c r="W328" s="232"/>
      <c r="X328" s="232"/>
      <c r="Y328"/>
      <c r="Z328"/>
    </row>
    <row r="329" spans="1:26" ht="22.5" customHeight="1" x14ac:dyDescent="0.15">
      <c r="A329" s="231"/>
      <c r="B329" s="231"/>
      <c r="C329" s="232"/>
      <c r="D329" s="232"/>
      <c r="E329" s="232"/>
      <c r="F329" s="232"/>
      <c r="G329" s="232"/>
      <c r="H329" s="232"/>
      <c r="I329" s="232"/>
      <c r="J329" s="232"/>
      <c r="K329" s="232"/>
      <c r="L329" s="232"/>
      <c r="M329" s="232"/>
      <c r="N329" s="232"/>
      <c r="O329" s="232"/>
      <c r="P329" s="232"/>
      <c r="Q329" s="232"/>
      <c r="R329" s="232"/>
      <c r="S329" s="232"/>
      <c r="T329" s="232"/>
      <c r="U329" s="232"/>
      <c r="V329" s="231"/>
      <c r="W329" s="232"/>
      <c r="X329" s="232"/>
      <c r="Y329"/>
      <c r="Z329"/>
    </row>
    <row r="330" spans="1:26" ht="22.5" customHeight="1" x14ac:dyDescent="0.15">
      <c r="A330" s="222" t="s">
        <v>417</v>
      </c>
      <c r="B330" s="220"/>
      <c r="C330" s="233"/>
      <c r="D330" s="233"/>
      <c r="E330" s="232"/>
      <c r="F330" s="222" t="s">
        <v>417</v>
      </c>
      <c r="G330" s="519"/>
      <c r="H330" s="519"/>
      <c r="I330" s="519"/>
      <c r="J330" s="519"/>
      <c r="K330" s="519"/>
      <c r="L330" s="232"/>
      <c r="M330" s="232"/>
      <c r="N330" s="232"/>
      <c r="O330" s="232"/>
      <c r="P330" s="222" t="s">
        <v>417</v>
      </c>
      <c r="Q330" s="519"/>
      <c r="R330" s="519"/>
      <c r="S330" s="519"/>
      <c r="T330" s="519"/>
      <c r="U330" s="519"/>
      <c r="V330" s="231"/>
      <c r="W330" s="232"/>
      <c r="X330" s="232"/>
      <c r="Y330"/>
      <c r="Z330"/>
    </row>
    <row r="331" spans="1:26" ht="22.5" customHeight="1" x14ac:dyDescent="0.15">
      <c r="A331" s="222" t="s">
        <v>418</v>
      </c>
      <c r="B331" s="220"/>
      <c r="C331" s="233"/>
      <c r="D331" s="233"/>
      <c r="E331" s="232"/>
      <c r="F331" s="222" t="s">
        <v>418</v>
      </c>
      <c r="G331" s="519"/>
      <c r="H331" s="519"/>
      <c r="I331" s="519"/>
      <c r="J331" s="519"/>
      <c r="K331" s="519"/>
      <c r="L331" s="232"/>
      <c r="M331" s="232"/>
      <c r="N331" s="232"/>
      <c r="O331" s="232"/>
      <c r="P331" s="222" t="s">
        <v>418</v>
      </c>
      <c r="Q331" s="519"/>
      <c r="R331" s="519"/>
      <c r="S331" s="519"/>
      <c r="T331" s="519"/>
      <c r="U331" s="519"/>
      <c r="V331" s="231"/>
      <c r="W331" s="232"/>
      <c r="X331" s="232"/>
      <c r="Y331"/>
      <c r="Z331"/>
    </row>
    <row r="332" spans="1:26" ht="22.5" customHeight="1" x14ac:dyDescent="0.15">
      <c r="A332" s="231"/>
      <c r="B332" s="231"/>
      <c r="C332" s="232"/>
      <c r="D332" s="232"/>
      <c r="E332" s="232"/>
      <c r="F332" s="232"/>
      <c r="G332" s="232"/>
      <c r="H332" s="232"/>
      <c r="I332" s="232"/>
      <c r="J332" s="232"/>
      <c r="K332" s="232"/>
      <c r="L332" s="232"/>
      <c r="M332" s="232"/>
      <c r="N332" s="232"/>
      <c r="O332" s="232"/>
      <c r="P332" s="232"/>
      <c r="Q332" s="232"/>
      <c r="R332" s="232"/>
      <c r="S332" s="232"/>
      <c r="T332" s="232"/>
      <c r="U332" s="232"/>
      <c r="V332" s="231"/>
      <c r="W332" s="232"/>
      <c r="X332" s="232"/>
      <c r="Y332"/>
      <c r="Z332"/>
    </row>
    <row r="333" spans="1:26" ht="22.5" customHeight="1" x14ac:dyDescent="0.15">
      <c r="A333" s="231"/>
      <c r="B333" s="231"/>
      <c r="C333" s="232"/>
      <c r="D333" s="232"/>
      <c r="E333" s="232"/>
      <c r="F333" s="232"/>
      <c r="G333" s="232"/>
      <c r="H333" s="232"/>
      <c r="I333" s="232"/>
      <c r="J333" s="232"/>
      <c r="K333" s="232"/>
      <c r="L333" s="232"/>
      <c r="M333" s="232"/>
      <c r="N333" s="232"/>
      <c r="O333" s="232"/>
      <c r="P333" s="232"/>
      <c r="Q333" s="232"/>
      <c r="R333" s="232"/>
      <c r="S333" s="232"/>
      <c r="T333" s="232"/>
      <c r="U333" s="232"/>
      <c r="V333" s="231"/>
      <c r="W333" s="232"/>
      <c r="X333" s="232"/>
      <c r="Y333"/>
      <c r="Z333"/>
    </row>
    <row r="334" spans="1:26" ht="22.5" customHeight="1" x14ac:dyDescent="0.15">
      <c r="A334" s="1" t="s">
        <v>380</v>
      </c>
      <c r="B334" s="199"/>
      <c r="C334" s="198"/>
      <c r="D334" s="198"/>
      <c r="E334" s="198"/>
      <c r="F334" s="198"/>
      <c r="G334" s="198"/>
      <c r="H334" s="198"/>
      <c r="I334" s="237" t="s">
        <v>436</v>
      </c>
      <c r="J334" s="198"/>
      <c r="K334" s="198"/>
      <c r="L334" s="198"/>
      <c r="M334" s="198"/>
      <c r="N334" s="198"/>
      <c r="O334"/>
      <c r="P334" s="198"/>
      <c r="Q334" s="198"/>
      <c r="R334" s="198"/>
      <c r="S334" s="198"/>
      <c r="Y334"/>
      <c r="Z334"/>
    </row>
    <row r="335" spans="1:26" s="209" customFormat="1" ht="22.5" customHeight="1" x14ac:dyDescent="0.15">
      <c r="A335" s="199"/>
      <c r="B335" s="516" t="s">
        <v>390</v>
      </c>
      <c r="C335" s="516"/>
      <c r="D335" s="516" t="s">
        <v>391</v>
      </c>
      <c r="E335" s="516"/>
      <c r="F335" s="516"/>
      <c r="G335" s="516" t="s">
        <v>392</v>
      </c>
      <c r="H335" s="516"/>
      <c r="I335" s="516"/>
      <c r="J335" s="516"/>
      <c r="K335" s="516" t="s">
        <v>393</v>
      </c>
      <c r="L335" s="516"/>
      <c r="M335" s="516"/>
      <c r="N335" s="516"/>
      <c r="O335" s="516"/>
      <c r="P335" s="516" t="s">
        <v>394</v>
      </c>
      <c r="Q335" s="516"/>
      <c r="R335" s="516"/>
      <c r="S335" s="516"/>
      <c r="T335" s="516" t="s">
        <v>389</v>
      </c>
      <c r="U335" s="516"/>
      <c r="V335" s="516"/>
      <c r="W335" s="516"/>
      <c r="X335" s="199"/>
    </row>
    <row r="336" spans="1:26" s="209" customFormat="1" ht="22.5" customHeight="1" x14ac:dyDescent="0.15">
      <c r="A336" s="199"/>
      <c r="B336" s="517" t="s">
        <v>578</v>
      </c>
      <c r="C336" s="517"/>
      <c r="D336" s="518"/>
      <c r="E336" s="514"/>
      <c r="F336" s="514"/>
      <c r="G336" s="514"/>
      <c r="H336" s="514"/>
      <c r="I336" s="514"/>
      <c r="J336" s="514"/>
      <c r="K336" s="515"/>
      <c r="L336" s="515"/>
      <c r="M336" s="515"/>
      <c r="N336" s="515"/>
      <c r="O336" s="515"/>
      <c r="P336" s="514"/>
      <c r="Q336" s="514"/>
      <c r="R336" s="514"/>
      <c r="S336" s="514"/>
      <c r="T336" s="514"/>
      <c r="U336" s="514"/>
      <c r="V336" s="514"/>
      <c r="W336" s="514"/>
      <c r="X336" s="199"/>
    </row>
    <row r="337" spans="1:66" s="209" customFormat="1" ht="22.5" customHeight="1" x14ac:dyDescent="0.15">
      <c r="A337" s="199"/>
      <c r="B337" s="517" t="s">
        <v>584</v>
      </c>
      <c r="C337" s="517"/>
      <c r="D337" s="518"/>
      <c r="E337" s="514"/>
      <c r="F337" s="514"/>
      <c r="G337" s="514"/>
      <c r="H337" s="514"/>
      <c r="I337" s="514"/>
      <c r="J337" s="514"/>
      <c r="K337" s="515"/>
      <c r="L337" s="515"/>
      <c r="M337" s="515"/>
      <c r="N337" s="515"/>
      <c r="O337" s="515"/>
      <c r="P337" s="514"/>
      <c r="Q337" s="514"/>
      <c r="R337" s="514"/>
      <c r="S337" s="514"/>
      <c r="T337" s="514"/>
      <c r="U337" s="514"/>
      <c r="V337" s="514"/>
      <c r="W337" s="514"/>
      <c r="X337" s="199"/>
    </row>
    <row r="338" spans="1:66" s="209" customFormat="1" ht="22.5" customHeight="1" x14ac:dyDescent="0.15">
      <c r="A338" s="199"/>
      <c r="B338" s="517"/>
      <c r="C338" s="517"/>
      <c r="D338" s="518"/>
      <c r="E338" s="514"/>
      <c r="F338" s="514"/>
      <c r="G338" s="514"/>
      <c r="H338" s="514"/>
      <c r="I338" s="514"/>
      <c r="J338" s="514"/>
      <c r="K338" s="515"/>
      <c r="L338" s="515"/>
      <c r="M338" s="515"/>
      <c r="N338" s="515"/>
      <c r="O338" s="515"/>
      <c r="P338" s="514"/>
      <c r="Q338" s="514"/>
      <c r="R338" s="514"/>
      <c r="S338" s="514"/>
      <c r="T338" s="514"/>
      <c r="U338" s="514"/>
      <c r="V338" s="514"/>
      <c r="W338" s="514"/>
      <c r="X338" s="199"/>
    </row>
    <row r="339" spans="1:66" s="209" customFormat="1" ht="22.5" customHeight="1" x14ac:dyDescent="0.15">
      <c r="A339" s="199"/>
      <c r="B339" s="517"/>
      <c r="C339" s="517"/>
      <c r="D339" s="518"/>
      <c r="E339" s="514"/>
      <c r="F339" s="514"/>
      <c r="G339" s="514"/>
      <c r="H339" s="514"/>
      <c r="I339" s="514"/>
      <c r="J339" s="514"/>
      <c r="K339" s="515"/>
      <c r="L339" s="515"/>
      <c r="M339" s="515"/>
      <c r="N339" s="515"/>
      <c r="O339" s="515"/>
      <c r="P339" s="514"/>
      <c r="Q339" s="514"/>
      <c r="R339" s="514"/>
      <c r="S339" s="514"/>
      <c r="T339" s="514"/>
      <c r="U339" s="514"/>
      <c r="V339" s="514"/>
      <c r="W339" s="514"/>
      <c r="X339" s="199"/>
    </row>
    <row r="340" spans="1:66" s="209" customFormat="1" ht="22.5" customHeight="1" x14ac:dyDescent="0.15">
      <c r="A340" s="199"/>
      <c r="B340" s="517"/>
      <c r="C340" s="517"/>
      <c r="D340" s="518"/>
      <c r="E340" s="514"/>
      <c r="F340" s="514"/>
      <c r="G340" s="514"/>
      <c r="H340" s="514"/>
      <c r="I340" s="514"/>
      <c r="J340" s="514"/>
      <c r="K340" s="515"/>
      <c r="L340" s="515"/>
      <c r="M340" s="515"/>
      <c r="N340" s="515"/>
      <c r="O340" s="515"/>
      <c r="P340" s="514"/>
      <c r="Q340" s="514"/>
      <c r="R340" s="514"/>
      <c r="S340" s="514"/>
      <c r="T340" s="514"/>
      <c r="U340" s="514"/>
      <c r="V340" s="514"/>
      <c r="W340" s="514"/>
      <c r="X340" s="199"/>
    </row>
    <row r="341" spans="1:66" s="209" customFormat="1" ht="22.5" customHeight="1" x14ac:dyDescent="0.15">
      <c r="A341" s="232"/>
      <c r="B341" s="519"/>
      <c r="C341" s="519"/>
      <c r="D341" s="514"/>
      <c r="E341" s="514"/>
      <c r="F341" s="514"/>
      <c r="G341" s="514"/>
      <c r="H341" s="514"/>
      <c r="I341" s="514"/>
      <c r="J341" s="514"/>
      <c r="K341" s="519"/>
      <c r="L341" s="519"/>
      <c r="M341" s="519"/>
      <c r="N341" s="519"/>
      <c r="O341" s="519"/>
      <c r="P341" s="519"/>
      <c r="Q341" s="519"/>
      <c r="R341" s="519"/>
      <c r="S341" s="519"/>
      <c r="T341" s="519"/>
      <c r="U341" s="519"/>
      <c r="V341" s="519"/>
      <c r="W341" s="519"/>
      <c r="X341" s="232"/>
    </row>
    <row r="342" spans="1:66" s="209" customFormat="1" ht="22.5" customHeight="1" x14ac:dyDescent="0.15">
      <c r="A342" s="232"/>
      <c r="B342" s="519"/>
      <c r="C342" s="519"/>
      <c r="D342" s="514"/>
      <c r="E342" s="514"/>
      <c r="F342" s="514"/>
      <c r="G342" s="514"/>
      <c r="H342" s="514"/>
      <c r="I342" s="514"/>
      <c r="J342" s="514"/>
      <c r="K342" s="519"/>
      <c r="L342" s="519"/>
      <c r="M342" s="519"/>
      <c r="N342" s="519"/>
      <c r="O342" s="519"/>
      <c r="P342" s="519"/>
      <c r="Q342" s="519"/>
      <c r="R342" s="519"/>
      <c r="S342" s="519"/>
      <c r="T342" s="519"/>
      <c r="U342" s="519"/>
      <c r="V342" s="519"/>
      <c r="W342" s="519"/>
      <c r="X342" s="232"/>
    </row>
    <row r="343" spans="1:66" ht="22.5" customHeight="1" x14ac:dyDescent="0.15">
      <c r="A343" s="232"/>
      <c r="B343" s="519"/>
      <c r="C343" s="519"/>
      <c r="D343" s="514"/>
      <c r="E343" s="514"/>
      <c r="F343" s="514"/>
      <c r="G343" s="514"/>
      <c r="H343" s="514"/>
      <c r="I343" s="514"/>
      <c r="J343" s="514"/>
      <c r="K343" s="519"/>
      <c r="L343" s="519"/>
      <c r="M343" s="519"/>
      <c r="N343" s="519"/>
      <c r="O343" s="519"/>
      <c r="P343" s="519"/>
      <c r="Q343" s="519"/>
      <c r="R343" s="519"/>
      <c r="S343" s="519"/>
      <c r="T343" s="519"/>
      <c r="U343" s="519"/>
      <c r="V343" s="519"/>
      <c r="W343" s="519"/>
      <c r="X343" s="232"/>
      <c r="Y343"/>
      <c r="Z343"/>
    </row>
    <row r="344" spans="1:66" ht="22.5" customHeight="1" x14ac:dyDescent="0.15">
      <c r="A344" s="232"/>
      <c r="B344" s="519"/>
      <c r="C344" s="519"/>
      <c r="D344" s="514"/>
      <c r="E344" s="514"/>
      <c r="F344" s="514"/>
      <c r="G344" s="514"/>
      <c r="H344" s="514"/>
      <c r="I344" s="514"/>
      <c r="J344" s="514"/>
      <c r="K344" s="519"/>
      <c r="L344" s="519"/>
      <c r="M344" s="519"/>
      <c r="N344" s="519"/>
      <c r="O344" s="519"/>
      <c r="P344" s="519"/>
      <c r="Q344" s="519"/>
      <c r="R344" s="519"/>
      <c r="S344" s="519"/>
      <c r="T344" s="519"/>
      <c r="U344" s="519"/>
      <c r="V344" s="519"/>
      <c r="W344" s="519"/>
      <c r="X344" s="232"/>
      <c r="Y344"/>
      <c r="Z344"/>
    </row>
    <row r="345" spans="1:66" ht="22.5" customHeight="1" x14ac:dyDescent="0.15">
      <c r="A345" s="232"/>
      <c r="B345" s="519"/>
      <c r="C345" s="519"/>
      <c r="D345" s="514"/>
      <c r="E345" s="514"/>
      <c r="F345" s="514"/>
      <c r="G345" s="514"/>
      <c r="H345" s="514"/>
      <c r="I345" s="514"/>
      <c r="J345" s="514"/>
      <c r="K345" s="519"/>
      <c r="L345" s="519"/>
      <c r="M345" s="519"/>
      <c r="N345" s="519"/>
      <c r="O345" s="519"/>
      <c r="P345" s="519"/>
      <c r="Q345" s="519"/>
      <c r="R345" s="519"/>
      <c r="S345" s="519"/>
      <c r="T345" s="519"/>
      <c r="U345" s="519"/>
      <c r="V345" s="519"/>
      <c r="W345" s="519"/>
      <c r="X345" s="232"/>
      <c r="Y345"/>
      <c r="Z345"/>
    </row>
    <row r="346" spans="1:66" ht="22.5" customHeight="1" x14ac:dyDescent="0.15">
      <c r="A346" s="208"/>
      <c r="B346" s="224"/>
      <c r="C346" s="217"/>
      <c r="D346" s="217"/>
      <c r="E346" s="217"/>
      <c r="F346" s="217"/>
      <c r="G346" s="217"/>
      <c r="H346" s="209"/>
      <c r="I346" s="209"/>
      <c r="J346" s="209"/>
      <c r="K346" s="209"/>
      <c r="L346" s="209"/>
      <c r="M346" s="209"/>
      <c r="N346" s="209"/>
      <c r="O346" s="209"/>
      <c r="P346" s="209"/>
      <c r="Q346" s="209"/>
      <c r="R346" s="209"/>
      <c r="S346" s="208"/>
      <c r="T346" s="208"/>
      <c r="U346" s="208"/>
      <c r="V346" s="208"/>
      <c r="W346" s="208"/>
      <c r="X346" s="208"/>
      <c r="Y346" s="238"/>
      <c r="Z346" s="238"/>
      <c r="AA346" s="238"/>
      <c r="AB346" s="238"/>
      <c r="AC346" s="238"/>
      <c r="AD346" s="238"/>
      <c r="AE346" s="238"/>
      <c r="AF346" s="238"/>
      <c r="AG346" s="238"/>
      <c r="AH346" s="238"/>
      <c r="AI346" s="238"/>
      <c r="AJ346" s="238"/>
      <c r="AK346" s="238"/>
      <c r="AL346" s="238"/>
      <c r="AM346" s="238"/>
      <c r="AN346" s="238"/>
      <c r="AO346" s="238"/>
      <c r="AP346" s="238"/>
      <c r="AQ346" s="238"/>
      <c r="AR346" s="238"/>
      <c r="AS346" s="238"/>
      <c r="AT346" s="238"/>
      <c r="AU346" s="238"/>
      <c r="AV346" s="238"/>
      <c r="AW346" s="238"/>
      <c r="AX346" s="238"/>
      <c r="AY346" s="238"/>
      <c r="AZ346" s="238"/>
      <c r="BA346" s="238"/>
      <c r="BB346" s="238"/>
      <c r="BC346" s="238"/>
      <c r="BD346" s="238"/>
      <c r="BE346" s="238"/>
      <c r="BF346" s="238"/>
      <c r="BG346" s="238"/>
      <c r="BH346" s="238"/>
      <c r="BI346" s="238"/>
      <c r="BJ346" s="238"/>
      <c r="BK346" s="238"/>
      <c r="BL346" s="238"/>
      <c r="BM346" s="238"/>
      <c r="BN346" s="238"/>
    </row>
    <row r="347" spans="1:66" s="244" customFormat="1" ht="22.5" customHeight="1" x14ac:dyDescent="0.15">
      <c r="A347" s="1" t="s">
        <v>381</v>
      </c>
      <c r="B347" s="1"/>
      <c r="C347"/>
      <c r="D347"/>
      <c r="E347"/>
      <c r="F347"/>
      <c r="G347"/>
      <c r="H347" s="237" t="s">
        <v>436</v>
      </c>
      <c r="I347"/>
      <c r="J347"/>
      <c r="K347"/>
      <c r="L347"/>
      <c r="M347"/>
      <c r="N347"/>
      <c r="O347"/>
      <c r="P347"/>
      <c r="Q347"/>
      <c r="R347"/>
      <c r="S347" s="1"/>
      <c r="T347" s="1"/>
      <c r="U347" s="1"/>
      <c r="V347" s="1"/>
      <c r="W347" s="1"/>
      <c r="X347" s="1"/>
      <c r="Y347" s="238"/>
      <c r="Z347" s="238"/>
      <c r="AA347" s="238"/>
      <c r="AB347" s="238"/>
      <c r="AC347" s="238"/>
      <c r="AD347" s="238"/>
      <c r="AE347" s="238"/>
      <c r="AF347" s="238"/>
      <c r="AG347" s="238"/>
      <c r="AH347" s="238"/>
      <c r="AI347" s="238"/>
      <c r="AJ347" s="238"/>
      <c r="AK347" s="238"/>
      <c r="AL347" s="238"/>
      <c r="AM347" s="238"/>
      <c r="AN347" s="238"/>
      <c r="AO347" s="238"/>
      <c r="AP347" s="238"/>
      <c r="AQ347" s="238"/>
      <c r="AR347" s="238"/>
      <c r="AS347" s="238"/>
      <c r="AT347" s="238"/>
      <c r="AU347" s="238"/>
      <c r="AV347" s="238"/>
      <c r="AW347" s="238"/>
      <c r="AX347" s="238"/>
      <c r="AY347" s="238"/>
      <c r="AZ347" s="238"/>
      <c r="BA347" s="238"/>
      <c r="BB347" s="238"/>
      <c r="BC347" s="238"/>
      <c r="BD347" s="238"/>
      <c r="BE347" s="238"/>
      <c r="BF347" s="238"/>
      <c r="BG347" s="238"/>
      <c r="BH347" s="238"/>
      <c r="BI347" s="238"/>
      <c r="BJ347" s="238"/>
    </row>
    <row r="348" spans="1:66" s="244" customFormat="1" ht="22.5" customHeight="1" x14ac:dyDescent="0.15">
      <c r="A348" s="198"/>
      <c r="B348" s="520" t="s">
        <v>385</v>
      </c>
      <c r="C348" s="520"/>
      <c r="D348" s="516" t="s">
        <v>384</v>
      </c>
      <c r="E348" s="516"/>
      <c r="F348" s="516"/>
      <c r="G348" s="520" t="s">
        <v>386</v>
      </c>
      <c r="H348" s="520"/>
      <c r="I348" s="520"/>
      <c r="J348" s="520"/>
      <c r="K348" s="520" t="s">
        <v>387</v>
      </c>
      <c r="L348" s="520"/>
      <c r="M348" s="520"/>
      <c r="N348" s="520"/>
      <c r="O348" s="520"/>
      <c r="P348" s="520" t="s">
        <v>388</v>
      </c>
      <c r="Q348" s="520"/>
      <c r="R348" s="520"/>
      <c r="S348" s="520"/>
      <c r="T348" s="520" t="s">
        <v>389</v>
      </c>
      <c r="U348" s="520"/>
      <c r="V348" s="520"/>
      <c r="W348" s="520"/>
      <c r="X348" s="198"/>
      <c r="Y348" s="239"/>
      <c r="Z348" s="239"/>
      <c r="AA348" s="239"/>
      <c r="AB348" s="239"/>
      <c r="AC348" s="239"/>
      <c r="AD348" s="239"/>
      <c r="AE348" s="239"/>
      <c r="AF348" s="239"/>
      <c r="AG348" s="239"/>
      <c r="AH348" s="239"/>
      <c r="AI348" s="239"/>
      <c r="AJ348" s="239"/>
      <c r="AK348" s="239"/>
      <c r="AL348" s="239"/>
      <c r="AM348" s="239"/>
      <c r="AN348" s="239"/>
      <c r="AO348" s="239"/>
      <c r="AP348" s="239"/>
      <c r="AQ348" s="239"/>
      <c r="AR348" s="239"/>
      <c r="AS348" s="239"/>
      <c r="AT348" s="239"/>
      <c r="AU348" s="239"/>
      <c r="AV348" s="239"/>
      <c r="AW348" s="239"/>
      <c r="AX348" s="239"/>
      <c r="AY348" s="239"/>
      <c r="AZ348" s="239"/>
      <c r="BA348" s="239"/>
      <c r="BB348" s="239"/>
      <c r="BC348" s="239"/>
      <c r="BD348" s="239"/>
      <c r="BE348" s="239"/>
      <c r="BF348" s="239"/>
      <c r="BG348" s="239"/>
      <c r="BH348" s="239"/>
      <c r="BI348" s="239"/>
      <c r="BJ348" s="239"/>
    </row>
    <row r="349" spans="1:66" s="244" customFormat="1" ht="22.5" customHeight="1" x14ac:dyDescent="0.15">
      <c r="A349" s="198"/>
      <c r="B349" s="519"/>
      <c r="C349" s="519"/>
      <c r="D349" s="514"/>
      <c r="E349" s="514"/>
      <c r="F349" s="514"/>
      <c r="G349" s="514"/>
      <c r="H349" s="514"/>
      <c r="I349" s="514"/>
      <c r="J349" s="514"/>
      <c r="K349" s="519"/>
      <c r="L349" s="519"/>
      <c r="M349" s="519"/>
      <c r="N349" s="519"/>
      <c r="O349" s="519"/>
      <c r="P349" s="519"/>
      <c r="Q349" s="519"/>
      <c r="R349" s="519"/>
      <c r="S349" s="519"/>
      <c r="T349" s="519"/>
      <c r="U349" s="519"/>
      <c r="V349" s="519"/>
      <c r="W349" s="519"/>
      <c r="X349" s="198"/>
      <c r="Y349" s="300"/>
      <c r="Z349" s="300"/>
      <c r="AA349" s="300"/>
      <c r="AB349" s="300"/>
      <c r="AC349" s="300"/>
      <c r="AD349" s="300"/>
      <c r="AE349" s="300"/>
      <c r="AF349" s="300"/>
      <c r="AG349" s="300"/>
      <c r="AH349" s="300"/>
      <c r="AI349" s="300"/>
      <c r="AJ349" s="300"/>
      <c r="AK349" s="300"/>
      <c r="AL349" s="300"/>
      <c r="AM349" s="300"/>
      <c r="AN349" s="300"/>
      <c r="AO349" s="300"/>
      <c r="AP349" s="300"/>
      <c r="AQ349" s="300"/>
      <c r="AR349" s="300"/>
      <c r="AS349" s="300"/>
      <c r="AT349" s="300"/>
      <c r="AU349" s="300"/>
      <c r="AV349" s="300"/>
      <c r="AW349" s="300"/>
      <c r="AX349" s="300"/>
      <c r="AY349" s="300"/>
      <c r="AZ349" s="300"/>
      <c r="BA349" s="300"/>
      <c r="BB349" s="300"/>
      <c r="BC349" s="300"/>
      <c r="BD349" s="300"/>
      <c r="BE349" s="300"/>
      <c r="BF349" s="300"/>
      <c r="BG349" s="239"/>
      <c r="BH349" s="239"/>
      <c r="BI349" s="239"/>
      <c r="BJ349" s="239"/>
    </row>
    <row r="350" spans="1:66" s="244" customFormat="1" ht="22.5" customHeight="1" x14ac:dyDescent="0.15">
      <c r="A350" s="198"/>
      <c r="B350" s="519"/>
      <c r="C350" s="519"/>
      <c r="D350" s="514"/>
      <c r="E350" s="514"/>
      <c r="F350" s="514"/>
      <c r="G350" s="514"/>
      <c r="H350" s="514"/>
      <c r="I350" s="514"/>
      <c r="J350" s="514"/>
      <c r="K350" s="519"/>
      <c r="L350" s="519"/>
      <c r="M350" s="519"/>
      <c r="N350" s="519"/>
      <c r="O350" s="519"/>
      <c r="P350" s="519"/>
      <c r="Q350" s="519"/>
      <c r="R350" s="519"/>
      <c r="S350" s="519"/>
      <c r="T350" s="519"/>
      <c r="U350" s="519"/>
      <c r="V350" s="519"/>
      <c r="W350" s="519"/>
      <c r="X350" s="198"/>
      <c r="Y350" s="245"/>
      <c r="Z350" s="245"/>
      <c r="AA350" s="245"/>
      <c r="AB350" s="245"/>
      <c r="AC350" s="245"/>
      <c r="AD350" s="245"/>
      <c r="AE350" s="245"/>
      <c r="AF350" s="245"/>
      <c r="AG350" s="245"/>
      <c r="AH350" s="245"/>
      <c r="AI350" s="245"/>
      <c r="AJ350" s="245"/>
      <c r="AK350" s="245"/>
      <c r="AL350" s="245"/>
      <c r="AM350" s="245"/>
      <c r="AN350" s="245"/>
      <c r="AO350" s="245"/>
      <c r="AP350" s="245"/>
      <c r="AQ350" s="245"/>
      <c r="AR350" s="245"/>
      <c r="AS350" s="245"/>
      <c r="AT350" s="245"/>
      <c r="AU350" s="245"/>
      <c r="AV350" s="245"/>
      <c r="AW350" s="245"/>
      <c r="AX350" s="245"/>
      <c r="AY350" s="245"/>
      <c r="AZ350" s="245"/>
      <c r="BA350" s="245"/>
      <c r="BB350" s="245"/>
      <c r="BC350" s="245"/>
      <c r="BD350" s="245"/>
      <c r="BE350" s="245"/>
      <c r="BF350" s="245"/>
      <c r="BG350" s="239"/>
      <c r="BH350" s="239"/>
      <c r="BI350" s="239"/>
      <c r="BJ350" s="239"/>
    </row>
    <row r="351" spans="1:66" s="244" customFormat="1" ht="22.5" customHeight="1" x14ac:dyDescent="0.15">
      <c r="A351" s="198"/>
      <c r="B351" s="519"/>
      <c r="C351" s="519"/>
      <c r="D351" s="514"/>
      <c r="E351" s="514"/>
      <c r="F351" s="514"/>
      <c r="G351" s="514"/>
      <c r="H351" s="514"/>
      <c r="I351" s="514"/>
      <c r="J351" s="514"/>
      <c r="K351" s="519"/>
      <c r="L351" s="519"/>
      <c r="M351" s="519"/>
      <c r="N351" s="519"/>
      <c r="O351" s="519"/>
      <c r="P351" s="519"/>
      <c r="Q351" s="519"/>
      <c r="R351" s="519"/>
      <c r="S351" s="519"/>
      <c r="T351" s="519"/>
      <c r="U351" s="519"/>
      <c r="V351" s="519"/>
      <c r="W351" s="519"/>
      <c r="X351" s="198"/>
      <c r="Y351" s="245"/>
      <c r="Z351" s="245"/>
      <c r="AA351" s="245"/>
      <c r="AB351" s="245"/>
      <c r="AC351" s="245"/>
      <c r="AD351" s="245"/>
      <c r="AE351" s="245"/>
      <c r="AF351" s="245"/>
      <c r="AG351" s="245"/>
      <c r="AH351" s="245"/>
      <c r="AI351" s="245"/>
      <c r="AJ351" s="245"/>
      <c r="AK351" s="245"/>
      <c r="AL351" s="245"/>
      <c r="AM351" s="245"/>
      <c r="AN351" s="245"/>
      <c r="AO351" s="245"/>
      <c r="AP351" s="245"/>
      <c r="AQ351" s="245"/>
      <c r="AR351" s="245"/>
      <c r="AS351" s="245"/>
      <c r="AT351" s="245"/>
      <c r="AU351" s="245"/>
      <c r="AV351" s="245"/>
      <c r="AW351" s="245"/>
      <c r="AX351" s="245"/>
      <c r="AY351" s="245"/>
      <c r="AZ351" s="245"/>
      <c r="BA351" s="245"/>
      <c r="BB351" s="245"/>
      <c r="BC351" s="245"/>
      <c r="BD351" s="245"/>
      <c r="BE351" s="245"/>
      <c r="BF351" s="245"/>
      <c r="BG351" s="239"/>
      <c r="BH351" s="239"/>
      <c r="BI351" s="239"/>
      <c r="BJ351" s="239"/>
    </row>
    <row r="352" spans="1:66" s="244" customFormat="1" ht="22.5" customHeight="1" x14ac:dyDescent="0.15">
      <c r="A352" s="198"/>
      <c r="B352" s="519"/>
      <c r="C352" s="519"/>
      <c r="D352" s="514"/>
      <c r="E352" s="514"/>
      <c r="F352" s="514"/>
      <c r="G352" s="514"/>
      <c r="H352" s="514"/>
      <c r="I352" s="514"/>
      <c r="J352" s="514"/>
      <c r="K352" s="519"/>
      <c r="L352" s="519"/>
      <c r="M352" s="519"/>
      <c r="N352" s="519"/>
      <c r="O352" s="519"/>
      <c r="P352" s="519"/>
      <c r="Q352" s="519"/>
      <c r="R352" s="519"/>
      <c r="S352" s="519"/>
      <c r="T352" s="519"/>
      <c r="U352" s="519"/>
      <c r="V352" s="519"/>
      <c r="W352" s="519"/>
      <c r="X352" s="198"/>
      <c r="Y352" s="245"/>
      <c r="Z352" s="245"/>
      <c r="AA352" s="245"/>
      <c r="AB352" s="245"/>
      <c r="AC352" s="245"/>
      <c r="AD352" s="245"/>
      <c r="AE352" s="245"/>
      <c r="AF352" s="245"/>
      <c r="AG352" s="245"/>
      <c r="AH352" s="245"/>
      <c r="AI352" s="245"/>
      <c r="AJ352" s="245"/>
      <c r="AK352" s="245"/>
      <c r="AL352" s="245"/>
      <c r="AM352" s="245"/>
      <c r="AN352" s="245"/>
      <c r="AO352" s="245"/>
      <c r="AP352" s="245"/>
      <c r="AQ352" s="245"/>
      <c r="AR352" s="245"/>
      <c r="AS352" s="245"/>
      <c r="AT352" s="245"/>
      <c r="AU352" s="245"/>
      <c r="AV352" s="245"/>
      <c r="AW352" s="245"/>
      <c r="AX352" s="245"/>
      <c r="AY352" s="245"/>
      <c r="AZ352" s="245"/>
      <c r="BA352" s="245"/>
      <c r="BB352" s="245"/>
      <c r="BC352" s="245"/>
      <c r="BD352" s="245"/>
      <c r="BE352" s="245"/>
      <c r="BF352" s="245"/>
      <c r="BG352" s="239"/>
      <c r="BH352" s="239"/>
      <c r="BI352" s="239"/>
      <c r="BJ352" s="239"/>
    </row>
    <row r="353" spans="1:62" s="244" customFormat="1" ht="22.5" customHeight="1" x14ac:dyDescent="0.15">
      <c r="A353" s="198"/>
      <c r="B353" s="519"/>
      <c r="C353" s="519"/>
      <c r="D353" s="514"/>
      <c r="E353" s="514"/>
      <c r="F353" s="514"/>
      <c r="G353" s="514"/>
      <c r="H353" s="514"/>
      <c r="I353" s="514"/>
      <c r="J353" s="514"/>
      <c r="K353" s="519"/>
      <c r="L353" s="519"/>
      <c r="M353" s="519"/>
      <c r="N353" s="519"/>
      <c r="O353" s="519"/>
      <c r="P353" s="519"/>
      <c r="Q353" s="519"/>
      <c r="R353" s="519"/>
      <c r="S353" s="519"/>
      <c r="T353" s="519"/>
      <c r="U353" s="519"/>
      <c r="V353" s="519"/>
      <c r="W353" s="519"/>
      <c r="X353" s="198"/>
      <c r="Y353" s="245"/>
      <c r="Z353" s="245"/>
      <c r="AA353" s="245"/>
      <c r="AB353" s="245"/>
      <c r="AC353" s="245"/>
      <c r="AD353" s="245"/>
      <c r="AE353" s="245"/>
      <c r="AF353" s="245"/>
      <c r="AG353" s="245"/>
      <c r="AH353" s="245"/>
      <c r="AI353" s="245"/>
      <c r="AJ353" s="245"/>
      <c r="AK353" s="245"/>
      <c r="AL353" s="245"/>
      <c r="AM353" s="245"/>
      <c r="AN353" s="245"/>
      <c r="AO353" s="245"/>
      <c r="AP353" s="245"/>
      <c r="AQ353" s="245"/>
      <c r="AR353" s="245"/>
      <c r="AS353" s="245"/>
      <c r="AT353" s="245"/>
      <c r="AU353" s="245"/>
      <c r="AV353" s="245"/>
      <c r="AW353" s="245"/>
      <c r="AX353" s="245"/>
      <c r="AY353" s="245"/>
      <c r="AZ353" s="245"/>
      <c r="BA353" s="245"/>
      <c r="BB353" s="245"/>
      <c r="BC353" s="245"/>
      <c r="BD353" s="245"/>
      <c r="BE353" s="245"/>
      <c r="BF353" s="245"/>
      <c r="BG353" s="240"/>
      <c r="BH353" s="240"/>
      <c r="BI353" s="240"/>
      <c r="BJ353" s="240"/>
    </row>
    <row r="354" spans="1:62" s="244" customFormat="1" ht="22.5" customHeight="1" x14ac:dyDescent="0.15">
      <c r="A354" s="232"/>
      <c r="B354" s="519"/>
      <c r="C354" s="519"/>
      <c r="D354" s="514"/>
      <c r="E354" s="514"/>
      <c r="F354" s="514"/>
      <c r="G354" s="514"/>
      <c r="H354" s="514"/>
      <c r="I354" s="514"/>
      <c r="J354" s="514"/>
      <c r="K354" s="519"/>
      <c r="L354" s="519"/>
      <c r="M354" s="519"/>
      <c r="N354" s="519"/>
      <c r="O354" s="519"/>
      <c r="P354" s="519"/>
      <c r="Q354" s="519"/>
      <c r="R354" s="519"/>
      <c r="S354" s="519"/>
      <c r="T354" s="519"/>
      <c r="U354" s="519"/>
      <c r="V354" s="519"/>
      <c r="W354" s="519"/>
      <c r="X354" s="232"/>
      <c r="Y354" s="245"/>
      <c r="Z354" s="245"/>
      <c r="AA354" s="245"/>
      <c r="AB354" s="245"/>
      <c r="AC354" s="245"/>
      <c r="AD354" s="245"/>
      <c r="AE354" s="245"/>
      <c r="AF354" s="245"/>
      <c r="AG354" s="245"/>
      <c r="AH354" s="245"/>
      <c r="AI354" s="245"/>
      <c r="AJ354" s="245"/>
      <c r="AK354" s="245"/>
      <c r="AL354" s="245"/>
      <c r="AM354" s="245"/>
      <c r="AN354" s="245"/>
      <c r="AO354" s="245"/>
      <c r="AP354" s="245"/>
      <c r="AQ354" s="245"/>
      <c r="AR354" s="245"/>
      <c r="AS354" s="245"/>
      <c r="AT354" s="245"/>
      <c r="AU354" s="245"/>
      <c r="AV354" s="245"/>
      <c r="AW354" s="245"/>
      <c r="AX354" s="245"/>
      <c r="AY354" s="245"/>
      <c r="AZ354" s="245"/>
      <c r="BA354" s="245"/>
      <c r="BB354" s="245"/>
      <c r="BC354" s="245"/>
      <c r="BD354" s="245"/>
      <c r="BE354" s="245"/>
      <c r="BF354" s="245"/>
      <c r="BG354" s="240"/>
      <c r="BH354" s="240"/>
      <c r="BI354" s="240"/>
      <c r="BJ354" s="240"/>
    </row>
    <row r="355" spans="1:62" s="244" customFormat="1" ht="22.5" customHeight="1" x14ac:dyDescent="0.15">
      <c r="A355" s="232"/>
      <c r="B355" s="519"/>
      <c r="C355" s="519"/>
      <c r="D355" s="514"/>
      <c r="E355" s="514"/>
      <c r="F355" s="514"/>
      <c r="G355" s="514"/>
      <c r="H355" s="514"/>
      <c r="I355" s="514"/>
      <c r="J355" s="514"/>
      <c r="K355" s="519"/>
      <c r="L355" s="519"/>
      <c r="M355" s="519"/>
      <c r="N355" s="519"/>
      <c r="O355" s="519"/>
      <c r="P355" s="519"/>
      <c r="Q355" s="519"/>
      <c r="R355" s="519"/>
      <c r="S355" s="519"/>
      <c r="T355" s="519"/>
      <c r="U355" s="519"/>
      <c r="V355" s="519"/>
      <c r="W355" s="519"/>
      <c r="X355" s="232"/>
      <c r="Y355" s="245"/>
      <c r="Z355" s="245"/>
      <c r="AA355" s="245"/>
      <c r="AB355" s="245"/>
      <c r="AC355" s="245"/>
      <c r="AD355" s="245"/>
      <c r="AE355" s="245"/>
      <c r="AF355" s="245"/>
      <c r="AG355" s="245"/>
      <c r="AH355" s="245"/>
      <c r="AI355" s="245"/>
      <c r="AJ355" s="245"/>
      <c r="AK355" s="245"/>
      <c r="AL355" s="245"/>
      <c r="AM355" s="245"/>
      <c r="AN355" s="245"/>
      <c r="AO355" s="245"/>
      <c r="AP355" s="245"/>
      <c r="AQ355" s="245"/>
      <c r="AR355" s="245"/>
      <c r="AS355" s="245"/>
      <c r="AT355" s="245"/>
      <c r="AU355" s="245"/>
      <c r="AV355" s="245"/>
      <c r="AW355" s="245"/>
      <c r="AX355" s="245"/>
      <c r="AY355" s="245"/>
      <c r="AZ355" s="245"/>
      <c r="BA355" s="245"/>
      <c r="BB355" s="245"/>
      <c r="BC355" s="245"/>
      <c r="BD355" s="245"/>
      <c r="BE355" s="245"/>
      <c r="BF355" s="245"/>
      <c r="BG355" s="239"/>
      <c r="BH355" s="239"/>
      <c r="BI355" s="239"/>
      <c r="BJ355" s="239"/>
    </row>
    <row r="356" spans="1:62" s="244" customFormat="1" ht="22.5" customHeight="1" x14ac:dyDescent="0.15">
      <c r="A356" s="232"/>
      <c r="B356" s="519"/>
      <c r="C356" s="519"/>
      <c r="D356" s="514"/>
      <c r="E356" s="514"/>
      <c r="F356" s="514"/>
      <c r="G356" s="514"/>
      <c r="H356" s="514"/>
      <c r="I356" s="514"/>
      <c r="J356" s="514"/>
      <c r="K356" s="519"/>
      <c r="L356" s="519"/>
      <c r="M356" s="519"/>
      <c r="N356" s="519"/>
      <c r="O356" s="519"/>
      <c r="P356" s="519"/>
      <c r="Q356" s="519"/>
      <c r="R356" s="519"/>
      <c r="S356" s="519"/>
      <c r="T356" s="519"/>
      <c r="U356" s="519"/>
      <c r="V356" s="519"/>
      <c r="W356" s="519"/>
      <c r="X356" s="232"/>
      <c r="Y356" s="245"/>
      <c r="Z356" s="245"/>
      <c r="AA356" s="245"/>
      <c r="AB356" s="245"/>
      <c r="AC356" s="245"/>
      <c r="AD356" s="245"/>
      <c r="AE356" s="245"/>
      <c r="AF356" s="245"/>
      <c r="AG356" s="245"/>
      <c r="AH356" s="245"/>
      <c r="AI356" s="245"/>
      <c r="AJ356" s="245"/>
      <c r="AK356" s="245"/>
      <c r="AL356" s="245"/>
      <c r="AM356" s="245"/>
      <c r="AN356" s="245"/>
      <c r="AO356" s="245"/>
      <c r="AP356" s="245"/>
      <c r="AQ356" s="245"/>
      <c r="AR356" s="245"/>
      <c r="AS356" s="245"/>
      <c r="AT356" s="245"/>
      <c r="AU356" s="245"/>
      <c r="AV356" s="245"/>
      <c r="AW356" s="245"/>
      <c r="AX356" s="245"/>
      <c r="AY356" s="245"/>
      <c r="AZ356" s="245"/>
      <c r="BA356" s="245"/>
      <c r="BB356" s="245"/>
      <c r="BC356" s="245"/>
      <c r="BD356" s="245"/>
      <c r="BE356" s="245"/>
      <c r="BF356" s="245"/>
      <c r="BG356" s="239"/>
      <c r="BH356" s="239"/>
      <c r="BI356" s="239"/>
      <c r="BJ356" s="239"/>
    </row>
    <row r="357" spans="1:62" s="244" customFormat="1" ht="22.5" customHeight="1" x14ac:dyDescent="0.15">
      <c r="A357" s="232"/>
      <c r="B357" s="519"/>
      <c r="C357" s="519"/>
      <c r="D357" s="514"/>
      <c r="E357" s="514"/>
      <c r="F357" s="514"/>
      <c r="G357" s="514"/>
      <c r="H357" s="514"/>
      <c r="I357" s="514"/>
      <c r="J357" s="514"/>
      <c r="K357" s="519"/>
      <c r="L357" s="519"/>
      <c r="M357" s="519"/>
      <c r="N357" s="519"/>
      <c r="O357" s="519"/>
      <c r="P357" s="519"/>
      <c r="Q357" s="519"/>
      <c r="R357" s="519"/>
      <c r="S357" s="519"/>
      <c r="T357" s="519"/>
      <c r="U357" s="519"/>
      <c r="V357" s="519"/>
      <c r="W357" s="519"/>
      <c r="X357" s="232"/>
      <c r="Y357" s="245"/>
      <c r="Z357" s="245"/>
      <c r="AA357" s="245"/>
      <c r="AB357" s="245"/>
      <c r="AC357" s="245"/>
      <c r="AD357" s="245"/>
      <c r="AE357" s="245"/>
      <c r="AF357" s="245"/>
      <c r="AG357" s="245"/>
      <c r="AH357" s="245"/>
      <c r="AI357" s="245"/>
      <c r="AJ357" s="245"/>
      <c r="AK357" s="245"/>
      <c r="AL357" s="245"/>
      <c r="AM357" s="245"/>
      <c r="AN357" s="245"/>
      <c r="AO357" s="245"/>
      <c r="AP357" s="245"/>
      <c r="AQ357" s="245"/>
      <c r="AR357" s="245"/>
      <c r="AS357" s="245"/>
      <c r="AT357" s="245"/>
      <c r="AU357" s="245"/>
      <c r="AV357" s="245"/>
      <c r="AW357" s="245"/>
      <c r="AX357" s="245"/>
      <c r="AY357" s="245"/>
      <c r="AZ357" s="245"/>
      <c r="BA357" s="245"/>
      <c r="BB357" s="245"/>
      <c r="BC357" s="245"/>
      <c r="BD357" s="245"/>
      <c r="BE357" s="245"/>
      <c r="BF357" s="245"/>
      <c r="BG357" s="239"/>
      <c r="BH357" s="239"/>
      <c r="BI357" s="239"/>
      <c r="BJ357" s="239"/>
    </row>
    <row r="358" spans="1:62" s="244" customFormat="1" ht="22.5" customHeight="1" x14ac:dyDescent="0.15">
      <c r="A358" s="232"/>
      <c r="B358" s="519"/>
      <c r="C358" s="519"/>
      <c r="D358" s="514"/>
      <c r="E358" s="514"/>
      <c r="F358" s="514"/>
      <c r="G358" s="514"/>
      <c r="H358" s="514"/>
      <c r="I358" s="514"/>
      <c r="J358" s="514"/>
      <c r="K358" s="519"/>
      <c r="L358" s="519"/>
      <c r="M358" s="519"/>
      <c r="N358" s="519"/>
      <c r="O358" s="519"/>
      <c r="P358" s="519"/>
      <c r="Q358" s="519"/>
      <c r="R358" s="519"/>
      <c r="S358" s="519"/>
      <c r="T358" s="519"/>
      <c r="U358" s="519"/>
      <c r="V358" s="519"/>
      <c r="W358" s="519"/>
      <c r="X358" s="232"/>
      <c r="Y358" s="245"/>
      <c r="Z358" s="245"/>
      <c r="AA358" s="245"/>
      <c r="AB358" s="245"/>
      <c r="AC358" s="245"/>
      <c r="AD358" s="245"/>
      <c r="AE358" s="245"/>
      <c r="AF358" s="245"/>
      <c r="AG358" s="245"/>
      <c r="AH358" s="245"/>
      <c r="AI358" s="245"/>
      <c r="AJ358" s="245"/>
      <c r="AK358" s="245"/>
      <c r="AL358" s="245"/>
      <c r="AM358" s="245"/>
      <c r="AN358" s="245"/>
      <c r="AO358" s="245"/>
      <c r="AP358" s="245"/>
      <c r="AQ358" s="245"/>
      <c r="AR358" s="245"/>
      <c r="AS358" s="245"/>
      <c r="AT358" s="245"/>
      <c r="AU358" s="245"/>
      <c r="AV358" s="245"/>
      <c r="AW358" s="245"/>
      <c r="AX358" s="245"/>
      <c r="AY358" s="245"/>
      <c r="AZ358" s="245"/>
      <c r="BA358" s="245"/>
      <c r="BB358" s="245"/>
      <c r="BC358" s="245"/>
      <c r="BD358" s="245"/>
      <c r="BE358" s="245"/>
      <c r="BF358" s="245"/>
      <c r="BG358" s="239"/>
      <c r="BH358" s="239"/>
      <c r="BI358" s="239"/>
      <c r="BJ358" s="239"/>
    </row>
    <row r="359" spans="1:62" s="244" customFormat="1" ht="22.5" customHeight="1" x14ac:dyDescent="0.15">
      <c r="A359" s="1"/>
      <c r="B359" s="210"/>
      <c r="C359" s="211"/>
      <c r="D359" s="211"/>
      <c r="E359" s="211"/>
      <c r="F359" s="211"/>
      <c r="G359" s="211"/>
      <c r="H359" s="211"/>
      <c r="I359" s="211"/>
      <c r="J359" s="211"/>
      <c r="K359"/>
      <c r="L359"/>
      <c r="M359"/>
      <c r="N359"/>
      <c r="O359"/>
      <c r="P359"/>
      <c r="Q359"/>
      <c r="R359"/>
      <c r="S359"/>
      <c r="T359"/>
      <c r="U359"/>
      <c r="V359"/>
      <c r="W359"/>
      <c r="X359"/>
      <c r="Y359" s="245"/>
      <c r="Z359" s="245"/>
      <c r="AA359" s="245"/>
      <c r="AB359" s="245"/>
      <c r="AC359" s="245"/>
      <c r="AD359" s="245"/>
      <c r="AE359" s="245"/>
      <c r="AF359" s="245"/>
      <c r="AG359" s="245"/>
      <c r="AH359" s="245"/>
      <c r="AI359" s="245"/>
      <c r="AJ359" s="245"/>
      <c r="AK359" s="245"/>
      <c r="AL359" s="245"/>
      <c r="AM359" s="245"/>
      <c r="AN359" s="245"/>
      <c r="AO359" s="245"/>
      <c r="AP359" s="245"/>
      <c r="AQ359" s="245"/>
      <c r="AR359" s="245"/>
      <c r="AS359" s="245"/>
      <c r="AT359" s="245"/>
      <c r="AU359" s="245"/>
      <c r="AV359" s="245"/>
      <c r="AW359" s="245"/>
      <c r="AX359" s="245"/>
      <c r="AY359" s="245"/>
      <c r="AZ359" s="245"/>
      <c r="BA359" s="245"/>
      <c r="BB359" s="245"/>
      <c r="BC359" s="245"/>
      <c r="BD359" s="245"/>
      <c r="BE359" s="245"/>
      <c r="BF359" s="245"/>
      <c r="BG359" s="239"/>
      <c r="BH359" s="239"/>
      <c r="BI359" s="239"/>
      <c r="BJ359" s="239"/>
    </row>
    <row r="360" spans="1:62" s="244" customFormat="1" ht="22.5" customHeight="1" x14ac:dyDescent="0.15">
      <c r="A360" s="1" t="s">
        <v>382</v>
      </c>
      <c r="B360" s="1"/>
      <c r="C360"/>
      <c r="D360" s="237" t="s">
        <v>454</v>
      </c>
      <c r="E360"/>
      <c r="F360"/>
      <c r="G360"/>
      <c r="H360"/>
      <c r="I360"/>
      <c r="J360"/>
      <c r="K360" s="1"/>
      <c r="L360" s="1"/>
      <c r="M360" s="1"/>
      <c r="N360" s="1"/>
      <c r="O360" s="1"/>
      <c r="P360" s="1"/>
      <c r="Q360" s="1"/>
      <c r="R360"/>
      <c r="S360"/>
      <c r="T360"/>
      <c r="U360"/>
      <c r="V360"/>
      <c r="W360"/>
      <c r="X360"/>
      <c r="Y360" s="245"/>
      <c r="Z360" s="245"/>
      <c r="AA360" s="245"/>
      <c r="AB360" s="245"/>
      <c r="AC360" s="245"/>
      <c r="AD360" s="245"/>
      <c r="AE360" s="245"/>
      <c r="AF360" s="245"/>
      <c r="AG360" s="245"/>
      <c r="AH360" s="245"/>
      <c r="AI360" s="245"/>
      <c r="AJ360" s="245"/>
      <c r="AK360" s="245"/>
      <c r="AL360" s="245"/>
      <c r="AM360" s="245"/>
      <c r="AN360" s="245"/>
      <c r="AO360" s="245"/>
      <c r="AP360" s="245"/>
      <c r="AQ360" s="245"/>
      <c r="AR360" s="245"/>
      <c r="AS360" s="245"/>
      <c r="AT360" s="245"/>
      <c r="AU360" s="245"/>
      <c r="AV360" s="245"/>
      <c r="AW360" s="245"/>
      <c r="AX360" s="245"/>
      <c r="AY360" s="245"/>
      <c r="AZ360" s="245"/>
      <c r="BA360" s="245"/>
      <c r="BB360" s="245"/>
      <c r="BC360" s="245"/>
      <c r="BD360" s="245"/>
      <c r="BE360" s="245"/>
      <c r="BF360" s="245"/>
      <c r="BG360" s="239"/>
      <c r="BH360" s="239"/>
      <c r="BI360" s="239"/>
      <c r="BJ360" s="239"/>
    </row>
    <row r="361" spans="1:62" s="244" customFormat="1" ht="22.5" customHeight="1" x14ac:dyDescent="0.15">
      <c r="A361" s="199"/>
      <c r="B361" s="11" t="s">
        <v>421</v>
      </c>
      <c r="C361" s="519"/>
      <c r="D361" s="519"/>
      <c r="E361" s="519"/>
      <c r="F361" s="519"/>
      <c r="G361" s="519"/>
      <c r="H361" s="519"/>
      <c r="I361" s="519"/>
      <c r="J361" s="519"/>
      <c r="K361" s="519"/>
      <c r="L361" s="220" t="s">
        <v>383</v>
      </c>
      <c r="M361" s="220"/>
      <c r="N361" s="519"/>
      <c r="O361" s="519"/>
      <c r="P361" s="519"/>
      <c r="Q361" s="519"/>
      <c r="R361" s="519"/>
      <c r="S361" s="519"/>
      <c r="T361" s="519"/>
      <c r="U361" s="519"/>
      <c r="V361" s="198"/>
      <c r="W361" s="198"/>
      <c r="X361" s="198"/>
      <c r="Y361" s="245"/>
      <c r="Z361" s="245"/>
      <c r="AA361" s="245"/>
      <c r="AB361" s="245"/>
      <c r="AC361" s="245"/>
      <c r="AD361" s="245"/>
      <c r="AE361" s="245"/>
      <c r="AF361" s="245"/>
      <c r="AG361" s="245"/>
      <c r="AH361" s="245"/>
      <c r="AI361" s="245"/>
      <c r="AJ361" s="245"/>
      <c r="AK361" s="245"/>
      <c r="AL361" s="245"/>
      <c r="AM361" s="245"/>
      <c r="AN361" s="245"/>
      <c r="AO361" s="245"/>
      <c r="AP361" s="245"/>
      <c r="AQ361" s="245"/>
      <c r="AR361" s="245"/>
      <c r="AS361" s="245"/>
      <c r="AT361" s="245"/>
      <c r="AU361" s="245"/>
      <c r="AV361" s="245"/>
      <c r="AW361" s="245"/>
      <c r="AX361" s="245"/>
      <c r="AY361" s="245"/>
      <c r="AZ361" s="245"/>
      <c r="BA361" s="245"/>
      <c r="BB361" s="245"/>
      <c r="BC361" s="245"/>
      <c r="BD361" s="245"/>
      <c r="BE361" s="245"/>
      <c r="BF361" s="245"/>
      <c r="BG361" s="239"/>
      <c r="BH361" s="239"/>
      <c r="BI361" s="239"/>
      <c r="BJ361" s="239"/>
    </row>
    <row r="362" spans="1:62" s="244" customFormat="1" ht="22.5" customHeight="1" x14ac:dyDescent="0.15">
      <c r="A362" s="1"/>
      <c r="B362" s="1"/>
      <c r="C362" s="1"/>
      <c r="D362"/>
      <c r="E362"/>
      <c r="F362"/>
      <c r="G362"/>
      <c r="H362"/>
      <c r="I362"/>
      <c r="J362"/>
      <c r="K362"/>
      <c r="L362"/>
      <c r="M362"/>
      <c r="N362"/>
      <c r="O362"/>
      <c r="P362"/>
      <c r="Q362"/>
      <c r="R362"/>
      <c r="S362"/>
      <c r="T362"/>
      <c r="U362"/>
      <c r="V362"/>
      <c r="W362"/>
      <c r="X362"/>
      <c r="Y362" s="247"/>
      <c r="Z362" s="247"/>
      <c r="AA362" s="247"/>
      <c r="AB362" s="247"/>
      <c r="AC362" s="247"/>
      <c r="AD362" s="247"/>
      <c r="AE362" s="247"/>
      <c r="AF362" s="247"/>
      <c r="AG362" s="247"/>
      <c r="AH362" s="247"/>
      <c r="AI362" s="247"/>
      <c r="AJ362" s="247"/>
      <c r="AK362" s="247"/>
      <c r="AL362" s="247"/>
      <c r="AM362" s="247"/>
      <c r="AN362" s="247"/>
      <c r="AO362" s="247"/>
      <c r="AP362" s="247"/>
      <c r="AQ362" s="247"/>
      <c r="AR362" s="247"/>
      <c r="AS362" s="247"/>
      <c r="AT362" s="247"/>
      <c r="AU362" s="247"/>
      <c r="AV362" s="247"/>
      <c r="AW362" s="247"/>
      <c r="AX362" s="247"/>
      <c r="AY362" s="247"/>
      <c r="AZ362" s="247"/>
      <c r="BA362" s="247"/>
      <c r="BB362" s="247"/>
      <c r="BC362" s="247"/>
      <c r="BD362" s="247"/>
      <c r="BE362" s="247"/>
      <c r="BF362" s="247"/>
      <c r="BG362" s="239"/>
      <c r="BH362" s="239"/>
      <c r="BI362" s="239"/>
      <c r="BJ362" s="239"/>
    </row>
    <row r="363" spans="1:62" s="244" customFormat="1" ht="22.5" customHeight="1" x14ac:dyDescent="0.15">
      <c r="A363" s="1"/>
      <c r="B363" s="1"/>
      <c r="C363" s="522" t="s">
        <v>419</v>
      </c>
      <c r="D363" s="523"/>
      <c r="E363" s="523"/>
      <c r="F363" s="524"/>
      <c r="G363" s="438" t="s">
        <v>422</v>
      </c>
      <c r="H363" s="521"/>
      <c r="I363" s="521"/>
      <c r="J363" s="521"/>
      <c r="K363" s="521"/>
      <c r="L363" s="521"/>
      <c r="M363" s="521"/>
      <c r="N363" s="521"/>
      <c r="O363" s="438" t="s">
        <v>423</v>
      </c>
      <c r="P363" s="521"/>
      <c r="Q363" s="521"/>
      <c r="R363" s="521"/>
      <c r="S363" s="521"/>
      <c r="T363" s="521"/>
      <c r="U363" s="521"/>
      <c r="V363" s="521"/>
      <c r="W363" s="521"/>
      <c r="X363" s="439"/>
      <c r="Y363" s="240"/>
      <c r="Z363" s="240"/>
      <c r="AA363" s="240"/>
      <c r="AB363" s="240"/>
      <c r="AC363" s="240"/>
      <c r="AD363" s="240"/>
      <c r="AE363" s="240"/>
      <c r="AF363" s="240"/>
      <c r="AG363" s="240"/>
      <c r="AH363" s="240"/>
      <c r="AI363" s="240"/>
      <c r="AJ363" s="240"/>
      <c r="AK363" s="240"/>
      <c r="AL363" s="240"/>
      <c r="AM363" s="240"/>
      <c r="AN363" s="240"/>
      <c r="AO363" s="240"/>
      <c r="AP363" s="240"/>
      <c r="AQ363" s="240"/>
      <c r="AR363" s="240"/>
      <c r="AS363" s="240"/>
      <c r="AT363" s="240"/>
      <c r="AU363" s="240"/>
      <c r="AV363" s="240"/>
      <c r="AW363" s="240"/>
      <c r="AX363" s="240"/>
      <c r="AY363" s="240"/>
      <c r="AZ363" s="240"/>
      <c r="BA363" s="240"/>
      <c r="BB363" s="240"/>
      <c r="BC363" s="240"/>
      <c r="BD363" s="240"/>
      <c r="BE363" s="240"/>
      <c r="BF363" s="240"/>
      <c r="BG363" s="239"/>
      <c r="BH363" s="239"/>
      <c r="BI363" s="239"/>
      <c r="BJ363" s="239"/>
    </row>
    <row r="364" spans="1:62" s="244" customFormat="1" ht="22.5" customHeight="1" x14ac:dyDescent="0.15">
      <c r="A364" s="1"/>
      <c r="B364" s="1"/>
      <c r="C364" s="525"/>
      <c r="D364" s="387"/>
      <c r="E364" s="387"/>
      <c r="F364" s="526"/>
      <c r="G364" s="530" t="s">
        <v>424</v>
      </c>
      <c r="H364" s="530"/>
      <c r="I364" s="530"/>
      <c r="J364" s="530"/>
      <c r="K364" s="530"/>
      <c r="L364" s="530"/>
      <c r="M364" s="530"/>
      <c r="N364" s="527"/>
      <c r="O364" s="554" t="s">
        <v>427</v>
      </c>
      <c r="P364" s="555"/>
      <c r="Q364" s="555"/>
      <c r="R364" s="555"/>
      <c r="S364" s="555"/>
      <c r="T364" s="555"/>
      <c r="U364" s="555"/>
      <c r="V364" s="555"/>
      <c r="W364" s="555"/>
      <c r="X364" s="556"/>
      <c r="Y364" s="245"/>
      <c r="Z364" s="245"/>
      <c r="AA364" s="245"/>
      <c r="AB364" s="245"/>
      <c r="AC364" s="245"/>
      <c r="AD364" s="245"/>
      <c r="AE364" s="245"/>
      <c r="AF364" s="245"/>
      <c r="AG364" s="245"/>
      <c r="AH364" s="245"/>
      <c r="AI364" s="245"/>
      <c r="AJ364" s="245"/>
      <c r="AK364" s="245"/>
      <c r="AL364" s="245"/>
      <c r="AM364" s="245"/>
      <c r="AN364" s="245"/>
      <c r="AO364" s="245"/>
      <c r="AP364" s="245"/>
      <c r="AQ364" s="245"/>
      <c r="AR364" s="245"/>
      <c r="AS364" s="245"/>
      <c r="AT364" s="245"/>
      <c r="AU364" s="245"/>
      <c r="AV364" s="245"/>
      <c r="AW364" s="245"/>
      <c r="AX364" s="245"/>
      <c r="AY364" s="245"/>
      <c r="AZ364" s="245"/>
      <c r="BA364" s="245"/>
      <c r="BB364" s="245"/>
      <c r="BC364" s="245"/>
      <c r="BD364" s="245"/>
      <c r="BE364" s="245"/>
      <c r="BF364" s="245"/>
      <c r="BG364" s="239"/>
      <c r="BH364" s="239"/>
      <c r="BI364" s="239"/>
      <c r="BJ364" s="239"/>
    </row>
    <row r="365" spans="1:62" s="244" customFormat="1" ht="22.5" customHeight="1" x14ac:dyDescent="0.15">
      <c r="A365" s="1"/>
      <c r="B365" s="1"/>
      <c r="C365" s="525"/>
      <c r="D365" s="387"/>
      <c r="E365" s="387"/>
      <c r="F365" s="526"/>
      <c r="G365" s="519" t="s">
        <v>425</v>
      </c>
      <c r="H365" s="519"/>
      <c r="I365" s="519"/>
      <c r="J365" s="519"/>
      <c r="K365" s="519"/>
      <c r="L365" s="519"/>
      <c r="M365" s="519"/>
      <c r="N365" s="438"/>
      <c r="O365" s="557"/>
      <c r="P365" s="558"/>
      <c r="Q365" s="558"/>
      <c r="R365" s="558"/>
      <c r="S365" s="558"/>
      <c r="T365" s="558"/>
      <c r="U365" s="558"/>
      <c r="V365" s="558"/>
      <c r="W365" s="558"/>
      <c r="X365" s="559"/>
      <c r="Y365" s="245"/>
      <c r="Z365" s="245"/>
      <c r="AA365" s="245"/>
      <c r="AB365" s="245"/>
      <c r="AC365" s="245"/>
      <c r="AD365" s="245"/>
      <c r="AE365" s="245"/>
      <c r="AF365" s="245"/>
      <c r="AG365" s="245"/>
      <c r="AH365" s="245"/>
      <c r="AI365" s="245"/>
      <c r="AJ365" s="245"/>
      <c r="AK365" s="245"/>
      <c r="AL365" s="245"/>
      <c r="AM365" s="245"/>
      <c r="AN365" s="245"/>
      <c r="AO365" s="245"/>
      <c r="AP365" s="245"/>
      <c r="AQ365" s="245"/>
      <c r="AR365" s="245"/>
      <c r="AS365" s="245"/>
      <c r="AT365" s="245"/>
      <c r="AU365" s="245"/>
      <c r="AV365" s="245"/>
      <c r="AW365" s="245"/>
      <c r="AX365" s="245"/>
      <c r="AY365" s="245"/>
      <c r="AZ365" s="245"/>
      <c r="BA365" s="245"/>
      <c r="BB365" s="245"/>
      <c r="BC365" s="245"/>
      <c r="BD365" s="245"/>
      <c r="BE365" s="245"/>
      <c r="BF365" s="245"/>
      <c r="BG365" s="239"/>
      <c r="BH365" s="239"/>
      <c r="BI365" s="239"/>
      <c r="BJ365" s="239"/>
    </row>
    <row r="366" spans="1:62" s="244" customFormat="1" ht="22.5" customHeight="1" x14ac:dyDescent="0.15">
      <c r="A366" s="208"/>
      <c r="B366" s="208"/>
      <c r="C366" s="525"/>
      <c r="D366" s="387"/>
      <c r="E366" s="387"/>
      <c r="F366" s="526"/>
      <c r="G366" s="519" t="s">
        <v>426</v>
      </c>
      <c r="H366" s="519"/>
      <c r="I366" s="519"/>
      <c r="J366" s="519"/>
      <c r="K366" s="519"/>
      <c r="L366" s="519"/>
      <c r="M366" s="519"/>
      <c r="N366" s="438"/>
      <c r="O366" s="557"/>
      <c r="P366" s="558"/>
      <c r="Q366" s="558"/>
      <c r="R366" s="558"/>
      <c r="S366" s="558"/>
      <c r="T366" s="558"/>
      <c r="U366" s="558"/>
      <c r="V366" s="558"/>
      <c r="W366" s="558"/>
      <c r="X366" s="559"/>
      <c r="Y366" s="245"/>
      <c r="Z366" s="245"/>
      <c r="AA366" s="245"/>
      <c r="AB366" s="245"/>
      <c r="AC366" s="245"/>
      <c r="AD366" s="245"/>
      <c r="AE366" s="245"/>
      <c r="AF366" s="245"/>
      <c r="AG366" s="245"/>
      <c r="AH366" s="245"/>
      <c r="AI366" s="245"/>
      <c r="AJ366" s="245"/>
      <c r="AK366" s="245"/>
      <c r="AL366" s="245"/>
      <c r="AM366" s="245"/>
      <c r="AN366" s="245"/>
      <c r="AO366" s="245"/>
      <c r="AP366" s="245"/>
      <c r="AQ366" s="245"/>
      <c r="AR366" s="245"/>
      <c r="AS366" s="245"/>
      <c r="AT366" s="245"/>
      <c r="AU366" s="245"/>
      <c r="AV366" s="245"/>
      <c r="AW366" s="245"/>
      <c r="AX366" s="245"/>
      <c r="AY366" s="245"/>
      <c r="AZ366" s="245"/>
      <c r="BA366" s="245"/>
      <c r="BB366" s="245"/>
      <c r="BC366" s="245"/>
      <c r="BD366" s="245"/>
      <c r="BE366" s="245"/>
      <c r="BF366" s="245"/>
      <c r="BG366" s="239"/>
      <c r="BH366" s="239"/>
      <c r="BI366" s="239"/>
      <c r="BJ366" s="239"/>
    </row>
    <row r="367" spans="1:62" s="244" customFormat="1" ht="22.5" customHeight="1" x14ac:dyDescent="0.15">
      <c r="A367" s="208"/>
      <c r="B367" s="208"/>
      <c r="C367" s="525"/>
      <c r="D367" s="387"/>
      <c r="E367" s="387"/>
      <c r="F367" s="526"/>
      <c r="G367" s="519"/>
      <c r="H367" s="519"/>
      <c r="I367" s="519"/>
      <c r="J367" s="519"/>
      <c r="K367" s="519"/>
      <c r="L367" s="519"/>
      <c r="M367" s="519"/>
      <c r="N367" s="438"/>
      <c r="O367" s="557"/>
      <c r="P367" s="558"/>
      <c r="Q367" s="558"/>
      <c r="R367" s="558"/>
      <c r="S367" s="558"/>
      <c r="T367" s="558"/>
      <c r="U367" s="558"/>
      <c r="V367" s="558"/>
      <c r="W367" s="558"/>
      <c r="X367" s="559"/>
      <c r="Y367" s="245"/>
      <c r="Z367" s="245"/>
      <c r="AA367" s="245"/>
      <c r="AB367" s="245"/>
      <c r="AC367" s="245"/>
      <c r="AD367" s="245"/>
      <c r="AE367" s="245"/>
      <c r="AF367" s="245"/>
      <c r="AG367" s="245"/>
      <c r="AH367" s="245"/>
      <c r="AI367" s="245"/>
      <c r="AJ367" s="245"/>
      <c r="AK367" s="245"/>
      <c r="AL367" s="245"/>
      <c r="AM367" s="245"/>
      <c r="AN367" s="245"/>
      <c r="AO367" s="245"/>
      <c r="AP367" s="245"/>
      <c r="AQ367" s="245"/>
      <c r="AR367" s="245"/>
      <c r="AS367" s="245"/>
      <c r="AT367" s="245"/>
      <c r="AU367" s="245"/>
      <c r="AV367" s="245"/>
      <c r="AW367" s="245"/>
      <c r="AX367" s="245"/>
      <c r="AY367" s="245"/>
      <c r="AZ367" s="245"/>
      <c r="BA367" s="245"/>
      <c r="BB367" s="245"/>
      <c r="BC367" s="245"/>
      <c r="BD367" s="245"/>
      <c r="BE367" s="245"/>
      <c r="BF367" s="245"/>
      <c r="BG367" s="239"/>
      <c r="BH367" s="239"/>
      <c r="BI367" s="239"/>
      <c r="BJ367" s="239"/>
    </row>
    <row r="368" spans="1:62" s="244" customFormat="1" ht="22.5" customHeight="1" x14ac:dyDescent="0.15">
      <c r="A368" s="208"/>
      <c r="B368" s="208"/>
      <c r="C368" s="527"/>
      <c r="D368" s="528"/>
      <c r="E368" s="528"/>
      <c r="F368" s="529"/>
      <c r="G368" s="519"/>
      <c r="H368" s="519"/>
      <c r="I368" s="519"/>
      <c r="J368" s="519"/>
      <c r="K368" s="519"/>
      <c r="L368" s="519"/>
      <c r="M368" s="519"/>
      <c r="N368" s="438"/>
      <c r="O368" s="560"/>
      <c r="P368" s="561"/>
      <c r="Q368" s="561"/>
      <c r="R368" s="561"/>
      <c r="S368" s="561"/>
      <c r="T368" s="561"/>
      <c r="U368" s="561"/>
      <c r="V368" s="561"/>
      <c r="W368" s="561"/>
      <c r="X368" s="562"/>
      <c r="Y368" s="245"/>
      <c r="Z368" s="245"/>
      <c r="AA368" s="245"/>
      <c r="AB368" s="245"/>
      <c r="AC368" s="245"/>
      <c r="AD368" s="245"/>
      <c r="AE368" s="245"/>
      <c r="AF368" s="245"/>
      <c r="AG368" s="245"/>
      <c r="AH368" s="245"/>
      <c r="AI368" s="245"/>
      <c r="AJ368" s="245"/>
      <c r="AK368" s="245"/>
      <c r="AL368" s="245"/>
      <c r="AM368" s="245"/>
      <c r="AN368" s="245"/>
      <c r="AO368" s="245"/>
      <c r="AP368" s="245"/>
      <c r="AQ368" s="245"/>
      <c r="AR368" s="245"/>
      <c r="AS368" s="245"/>
      <c r="AT368" s="245"/>
      <c r="AU368" s="245"/>
      <c r="AV368" s="245"/>
      <c r="AW368" s="245"/>
      <c r="AX368" s="245"/>
      <c r="AY368" s="245"/>
      <c r="AZ368" s="245"/>
      <c r="BA368" s="245"/>
      <c r="BB368" s="245"/>
      <c r="BC368" s="245"/>
      <c r="BD368" s="245"/>
      <c r="BE368" s="245"/>
      <c r="BF368" s="245"/>
      <c r="BG368" s="239"/>
      <c r="BH368" s="239"/>
      <c r="BI368" s="239"/>
      <c r="BJ368" s="239"/>
    </row>
    <row r="369" spans="1:64" s="244" customFormat="1" ht="22.5" customHeight="1" x14ac:dyDescent="0.15">
      <c r="A369" s="208"/>
      <c r="B369" s="208"/>
      <c r="C369" s="209"/>
      <c r="D369" s="209"/>
      <c r="E369" s="209"/>
      <c r="F369" s="209"/>
      <c r="G369" s="209"/>
      <c r="H369" s="209"/>
      <c r="I369" s="209"/>
      <c r="J369" s="209"/>
      <c r="K369" s="209"/>
      <c r="L369" s="209"/>
      <c r="M369" s="209"/>
      <c r="N369" s="209"/>
      <c r="O369" s="209"/>
      <c r="P369" s="209"/>
      <c r="Q369" s="209"/>
      <c r="R369" s="209"/>
      <c r="S369" s="209"/>
      <c r="T369" s="209"/>
      <c r="U369" s="209"/>
      <c r="V369" s="209"/>
      <c r="W369" s="209"/>
      <c r="X369" s="209"/>
      <c r="Y369" s="245"/>
      <c r="Z369" s="245"/>
      <c r="AA369" s="245"/>
      <c r="AB369" s="245"/>
      <c r="AC369" s="245"/>
      <c r="AD369" s="245"/>
      <c r="AE369" s="245"/>
      <c r="AF369" s="245"/>
      <c r="AG369" s="245"/>
      <c r="AH369" s="245"/>
      <c r="AI369" s="245"/>
      <c r="AJ369" s="245"/>
      <c r="AK369" s="245"/>
      <c r="AL369" s="245"/>
      <c r="AM369" s="245"/>
      <c r="AN369" s="245"/>
      <c r="AO369" s="245"/>
      <c r="AP369" s="245"/>
      <c r="AQ369" s="245"/>
      <c r="AR369" s="245"/>
      <c r="AS369" s="245"/>
      <c r="AT369" s="245"/>
      <c r="AU369" s="245"/>
      <c r="AV369" s="245"/>
      <c r="AW369" s="245"/>
      <c r="AX369" s="245"/>
      <c r="AY369" s="245"/>
      <c r="AZ369" s="245"/>
      <c r="BA369" s="245"/>
      <c r="BB369" s="245"/>
      <c r="BC369" s="245"/>
      <c r="BD369" s="245"/>
      <c r="BE369" s="245"/>
      <c r="BF369" s="245"/>
      <c r="BG369" s="239"/>
      <c r="BH369" s="239"/>
      <c r="BI369" s="239"/>
      <c r="BJ369" s="239"/>
    </row>
    <row r="370" spans="1:64" s="244" customFormat="1" ht="22.5" customHeight="1" x14ac:dyDescent="0.15">
      <c r="A370" s="208"/>
      <c r="B370" s="208"/>
      <c r="C370" s="522" t="s">
        <v>420</v>
      </c>
      <c r="D370" s="523"/>
      <c r="E370" s="523"/>
      <c r="F370" s="524"/>
      <c r="G370" s="438" t="s">
        <v>422</v>
      </c>
      <c r="H370" s="521"/>
      <c r="I370" s="521"/>
      <c r="J370" s="521"/>
      <c r="K370" s="521"/>
      <c r="L370" s="521"/>
      <c r="M370" s="521"/>
      <c r="N370" s="521"/>
      <c r="O370" s="438" t="s">
        <v>423</v>
      </c>
      <c r="P370" s="521"/>
      <c r="Q370" s="521"/>
      <c r="R370" s="521"/>
      <c r="S370" s="521"/>
      <c r="T370" s="521"/>
      <c r="U370" s="521"/>
      <c r="V370" s="521"/>
      <c r="W370" s="521"/>
      <c r="X370" s="439"/>
      <c r="Y370" s="245"/>
      <c r="Z370" s="245"/>
      <c r="AA370" s="245"/>
      <c r="AB370" s="245"/>
      <c r="AC370" s="245"/>
      <c r="AD370" s="245"/>
      <c r="AE370" s="245"/>
      <c r="AF370" s="245"/>
      <c r="AG370" s="245"/>
      <c r="AH370" s="245"/>
      <c r="AI370" s="245"/>
      <c r="AJ370" s="245"/>
      <c r="AK370" s="245"/>
      <c r="AL370" s="245"/>
      <c r="AM370" s="245"/>
      <c r="AN370" s="245"/>
      <c r="AO370" s="245"/>
      <c r="AP370" s="245"/>
      <c r="AQ370" s="245"/>
      <c r="AR370" s="245"/>
      <c r="AS370" s="245"/>
      <c r="AT370" s="245"/>
      <c r="AU370" s="245"/>
      <c r="AV370" s="245"/>
      <c r="AW370" s="245"/>
      <c r="AX370" s="245"/>
      <c r="AY370" s="245"/>
      <c r="AZ370" s="245"/>
      <c r="BA370" s="245"/>
      <c r="BB370" s="245"/>
      <c r="BC370" s="245"/>
      <c r="BD370" s="245"/>
      <c r="BE370" s="245"/>
      <c r="BF370" s="245"/>
      <c r="BG370" s="239"/>
      <c r="BH370" s="239"/>
      <c r="BI370" s="239"/>
      <c r="BJ370" s="239"/>
    </row>
    <row r="371" spans="1:64" s="244" customFormat="1" ht="22.5" customHeight="1" x14ac:dyDescent="0.15">
      <c r="A371" s="208"/>
      <c r="B371" s="208"/>
      <c r="C371" s="525"/>
      <c r="D371" s="387"/>
      <c r="E371" s="387"/>
      <c r="F371" s="526"/>
      <c r="G371" s="530" t="s">
        <v>424</v>
      </c>
      <c r="H371" s="530"/>
      <c r="I371" s="530"/>
      <c r="J371" s="530"/>
      <c r="K371" s="530"/>
      <c r="L371" s="530"/>
      <c r="M371" s="530"/>
      <c r="N371" s="527"/>
      <c r="O371" s="554" t="s">
        <v>428</v>
      </c>
      <c r="P371" s="555"/>
      <c r="Q371" s="555"/>
      <c r="R371" s="555"/>
      <c r="S371" s="555"/>
      <c r="T371" s="555"/>
      <c r="U371" s="555"/>
      <c r="V371" s="555"/>
      <c r="W371" s="555"/>
      <c r="X371" s="556"/>
      <c r="Y371" s="240"/>
      <c r="Z371" s="240"/>
      <c r="AA371" s="240"/>
      <c r="AB371" s="240"/>
      <c r="AC371" s="240"/>
      <c r="AD371" s="240"/>
      <c r="AE371" s="240"/>
      <c r="AF371" s="240"/>
      <c r="AG371" s="240"/>
      <c r="AH371" s="240"/>
      <c r="AI371" s="240"/>
      <c r="AJ371" s="240"/>
      <c r="AK371" s="240"/>
      <c r="AL371" s="240"/>
      <c r="AM371" s="240"/>
      <c r="AN371" s="240"/>
      <c r="AO371" s="240"/>
      <c r="AP371" s="240"/>
      <c r="AQ371" s="240"/>
      <c r="AR371" s="240"/>
      <c r="AS371" s="240"/>
      <c r="AT371" s="240"/>
      <c r="AU371" s="240"/>
      <c r="AV371" s="240"/>
      <c r="AW371" s="240"/>
      <c r="AX371" s="240"/>
      <c r="AY371" s="240"/>
      <c r="AZ371" s="240"/>
      <c r="BA371" s="240"/>
      <c r="BB371" s="240"/>
      <c r="BC371" s="240"/>
      <c r="BD371" s="240"/>
      <c r="BE371" s="240"/>
      <c r="BF371" s="240"/>
      <c r="BG371" s="239"/>
      <c r="BH371" s="239"/>
      <c r="BI371" s="239"/>
      <c r="BJ371" s="239"/>
    </row>
    <row r="372" spans="1:64" s="244" customFormat="1" ht="22.5" customHeight="1" x14ac:dyDescent="0.15">
      <c r="A372" s="208"/>
      <c r="B372" s="208"/>
      <c r="C372" s="525"/>
      <c r="D372" s="387"/>
      <c r="E372" s="387"/>
      <c r="F372" s="526"/>
      <c r="G372" s="519" t="s">
        <v>425</v>
      </c>
      <c r="H372" s="519"/>
      <c r="I372" s="519"/>
      <c r="J372" s="519"/>
      <c r="K372" s="519"/>
      <c r="L372" s="519"/>
      <c r="M372" s="519"/>
      <c r="N372" s="438"/>
      <c r="O372" s="557"/>
      <c r="P372" s="558"/>
      <c r="Q372" s="558"/>
      <c r="R372" s="558"/>
      <c r="S372" s="558"/>
      <c r="T372" s="558"/>
      <c r="U372" s="558"/>
      <c r="V372" s="558"/>
      <c r="W372" s="558"/>
      <c r="X372" s="559"/>
      <c r="Y372" s="245"/>
      <c r="Z372" s="245"/>
      <c r="AA372" s="245"/>
      <c r="AB372" s="245"/>
      <c r="AC372" s="245"/>
      <c r="AD372" s="245"/>
      <c r="AE372" s="245"/>
      <c r="AF372" s="245"/>
      <c r="AG372" s="245"/>
      <c r="AH372" s="245"/>
      <c r="AI372" s="245"/>
      <c r="AJ372" s="245"/>
      <c r="AK372" s="245"/>
      <c r="AL372" s="245"/>
      <c r="AM372" s="245"/>
      <c r="AN372" s="245"/>
      <c r="AO372" s="245"/>
      <c r="AP372" s="245"/>
      <c r="AQ372" s="245"/>
      <c r="AR372" s="245"/>
      <c r="AS372" s="245"/>
      <c r="AT372" s="245"/>
      <c r="AU372" s="245"/>
      <c r="AV372" s="245"/>
      <c r="AW372" s="245"/>
      <c r="AX372" s="245"/>
      <c r="AY372" s="245"/>
      <c r="AZ372" s="245"/>
      <c r="BA372" s="245"/>
      <c r="BB372" s="245"/>
      <c r="BC372" s="245"/>
      <c r="BD372" s="245"/>
      <c r="BE372" s="245"/>
      <c r="BF372" s="245"/>
      <c r="BG372" s="239"/>
      <c r="BH372" s="239"/>
      <c r="BI372" s="239"/>
      <c r="BJ372" s="239"/>
    </row>
    <row r="373" spans="1:64" s="244" customFormat="1" ht="22.5" customHeight="1" x14ac:dyDescent="0.15">
      <c r="A373" s="208"/>
      <c r="B373" s="208"/>
      <c r="C373" s="525"/>
      <c r="D373" s="387"/>
      <c r="E373" s="387"/>
      <c r="F373" s="526"/>
      <c r="G373" s="519" t="s">
        <v>426</v>
      </c>
      <c r="H373" s="519"/>
      <c r="I373" s="519"/>
      <c r="J373" s="519"/>
      <c r="K373" s="519"/>
      <c r="L373" s="519"/>
      <c r="M373" s="519"/>
      <c r="N373" s="438"/>
      <c r="O373" s="557"/>
      <c r="P373" s="558"/>
      <c r="Q373" s="558"/>
      <c r="R373" s="558"/>
      <c r="S373" s="558"/>
      <c r="T373" s="558"/>
      <c r="U373" s="558"/>
      <c r="V373" s="558"/>
      <c r="W373" s="558"/>
      <c r="X373" s="559"/>
      <c r="Y373" s="245"/>
      <c r="Z373" s="245"/>
      <c r="AA373" s="245"/>
      <c r="AB373" s="245"/>
      <c r="AC373" s="245"/>
      <c r="AD373" s="245"/>
      <c r="AE373" s="245"/>
      <c r="AF373" s="245"/>
      <c r="AG373" s="245"/>
      <c r="AH373" s="245"/>
      <c r="AI373" s="245"/>
      <c r="AJ373" s="245"/>
      <c r="AK373" s="245"/>
      <c r="AL373" s="245"/>
      <c r="AM373" s="245"/>
      <c r="AN373" s="245"/>
      <c r="AO373" s="245"/>
      <c r="AP373" s="245"/>
      <c r="AQ373" s="245"/>
      <c r="AR373" s="245"/>
      <c r="AS373" s="245"/>
      <c r="AT373" s="245"/>
      <c r="AU373" s="245"/>
      <c r="AV373" s="245"/>
      <c r="AW373" s="245"/>
      <c r="AX373" s="245"/>
      <c r="AY373" s="245"/>
      <c r="AZ373" s="245"/>
      <c r="BA373" s="245"/>
      <c r="BB373" s="245"/>
      <c r="BC373" s="245"/>
      <c r="BD373" s="245"/>
      <c r="BE373" s="245"/>
      <c r="BF373" s="245"/>
      <c r="BG373" s="239"/>
      <c r="BH373" s="239"/>
      <c r="BI373" s="239"/>
      <c r="BJ373" s="239"/>
    </row>
    <row r="374" spans="1:64" s="244" customFormat="1" ht="22.5" customHeight="1" x14ac:dyDescent="0.15">
      <c r="A374" s="1"/>
      <c r="B374" s="1"/>
      <c r="C374" s="525"/>
      <c r="D374" s="387"/>
      <c r="E374" s="387"/>
      <c r="F374" s="526"/>
      <c r="G374" s="519"/>
      <c r="H374" s="519"/>
      <c r="I374" s="519"/>
      <c r="J374" s="519"/>
      <c r="K374" s="519"/>
      <c r="L374" s="519"/>
      <c r="M374" s="519"/>
      <c r="N374" s="438"/>
      <c r="O374" s="557"/>
      <c r="P374" s="558"/>
      <c r="Q374" s="558"/>
      <c r="R374" s="558"/>
      <c r="S374" s="558"/>
      <c r="T374" s="558"/>
      <c r="U374" s="558"/>
      <c r="V374" s="558"/>
      <c r="W374" s="558"/>
      <c r="X374" s="559"/>
      <c r="Y374" s="245"/>
      <c r="Z374" s="245"/>
      <c r="AA374" s="245"/>
      <c r="AB374" s="245"/>
      <c r="AC374" s="245"/>
      <c r="AD374" s="245"/>
      <c r="AE374" s="245"/>
      <c r="AF374" s="245"/>
      <c r="AG374" s="245"/>
      <c r="AH374" s="245"/>
      <c r="AI374" s="245"/>
      <c r="AJ374" s="245"/>
      <c r="AK374" s="245"/>
      <c r="AL374" s="245"/>
      <c r="AM374" s="245"/>
      <c r="AN374" s="245"/>
      <c r="AO374" s="245"/>
      <c r="AP374" s="245"/>
      <c r="AQ374" s="245"/>
      <c r="AR374" s="245"/>
      <c r="AS374" s="245"/>
      <c r="AT374" s="245"/>
      <c r="AU374" s="245"/>
      <c r="AV374" s="245"/>
      <c r="AW374" s="245"/>
      <c r="AX374" s="245"/>
      <c r="AY374" s="245"/>
      <c r="AZ374" s="245"/>
      <c r="BA374" s="245"/>
      <c r="BB374" s="245"/>
      <c r="BC374" s="245"/>
      <c r="BD374" s="245"/>
      <c r="BE374" s="245"/>
      <c r="BF374" s="245"/>
      <c r="BG374" s="239"/>
      <c r="BH374" s="239"/>
      <c r="BI374" s="239"/>
      <c r="BJ374" s="239"/>
    </row>
    <row r="375" spans="1:64" s="244" customFormat="1" ht="22.5" customHeight="1" x14ac:dyDescent="0.15">
      <c r="A375" s="1"/>
      <c r="B375" s="1"/>
      <c r="C375" s="527"/>
      <c r="D375" s="528"/>
      <c r="E375" s="528"/>
      <c r="F375" s="529"/>
      <c r="G375" s="519"/>
      <c r="H375" s="519"/>
      <c r="I375" s="519"/>
      <c r="J375" s="519"/>
      <c r="K375" s="519"/>
      <c r="L375" s="519"/>
      <c r="M375" s="519"/>
      <c r="N375" s="438"/>
      <c r="O375" s="560"/>
      <c r="P375" s="561"/>
      <c r="Q375" s="561"/>
      <c r="R375" s="561"/>
      <c r="S375" s="561"/>
      <c r="T375" s="561"/>
      <c r="U375" s="561"/>
      <c r="V375" s="561"/>
      <c r="W375" s="561"/>
      <c r="X375" s="562"/>
      <c r="Y375" s="245"/>
      <c r="Z375" s="245"/>
      <c r="AA375" s="245"/>
      <c r="AB375" s="245"/>
      <c r="AC375" s="245"/>
      <c r="AD375" s="245"/>
      <c r="AE375" s="245"/>
      <c r="AF375" s="245"/>
      <c r="AG375" s="245"/>
      <c r="AH375" s="245"/>
      <c r="AI375" s="245"/>
      <c r="AJ375" s="245"/>
      <c r="AK375" s="245"/>
      <c r="AL375" s="245"/>
      <c r="AM375" s="245"/>
      <c r="AN375" s="245"/>
      <c r="AO375" s="245"/>
      <c r="AP375" s="245"/>
      <c r="AQ375" s="245"/>
      <c r="AR375" s="245"/>
      <c r="AS375" s="245"/>
      <c r="AT375" s="245"/>
      <c r="AU375" s="245"/>
      <c r="AV375" s="245"/>
      <c r="AW375" s="245"/>
      <c r="AX375" s="245"/>
      <c r="AY375" s="245"/>
      <c r="AZ375" s="245"/>
      <c r="BA375" s="245"/>
      <c r="BB375" s="245"/>
      <c r="BC375" s="245"/>
      <c r="BD375" s="245"/>
      <c r="BE375" s="245"/>
      <c r="BF375" s="245"/>
      <c r="BG375" s="239"/>
      <c r="BH375" s="239"/>
      <c r="BI375" s="239"/>
      <c r="BJ375" s="239"/>
    </row>
    <row r="376" spans="1:64" s="244" customFormat="1" ht="22.5" customHeight="1" x14ac:dyDescent="0.15">
      <c r="A376" s="1"/>
      <c r="B376" s="1"/>
      <c r="C376"/>
      <c r="D376"/>
      <c r="E376"/>
      <c r="F376"/>
      <c r="G376"/>
      <c r="H376"/>
      <c r="I376"/>
      <c r="J376"/>
      <c r="K376"/>
      <c r="L376"/>
      <c r="M376"/>
      <c r="N376"/>
      <c r="O376"/>
      <c r="P376"/>
      <c r="Q376"/>
      <c r="R376"/>
      <c r="S376"/>
      <c r="T376"/>
      <c r="U376"/>
      <c r="V376"/>
      <c r="W376"/>
      <c r="X376"/>
      <c r="Y376" s="245"/>
      <c r="Z376" s="245"/>
      <c r="AA376" s="245"/>
      <c r="AB376" s="245"/>
      <c r="AC376" s="245"/>
      <c r="AD376" s="245"/>
      <c r="AE376" s="245"/>
      <c r="AF376" s="245"/>
      <c r="AG376" s="245"/>
      <c r="AH376" s="245"/>
      <c r="AI376" s="245"/>
      <c r="AJ376" s="245"/>
      <c r="AK376" s="245"/>
      <c r="AL376" s="245"/>
      <c r="AM376" s="245"/>
      <c r="AN376" s="245"/>
      <c r="AO376" s="245"/>
      <c r="AP376" s="245"/>
      <c r="AQ376" s="245"/>
      <c r="AR376" s="245"/>
      <c r="AS376" s="245"/>
      <c r="AT376" s="245"/>
      <c r="AU376" s="245"/>
      <c r="AV376" s="245"/>
      <c r="AW376" s="245"/>
      <c r="AX376" s="245"/>
      <c r="AY376" s="245"/>
      <c r="AZ376" s="245"/>
      <c r="BA376" s="245"/>
      <c r="BB376" s="245"/>
      <c r="BC376" s="245"/>
      <c r="BD376" s="245"/>
      <c r="BE376" s="245"/>
      <c r="BF376" s="245"/>
      <c r="BG376" s="239"/>
      <c r="BH376" s="239"/>
      <c r="BI376" s="239"/>
      <c r="BJ376" s="239"/>
    </row>
    <row r="377" spans="1:64" s="244" customFormat="1" ht="22.5" customHeight="1" thickBot="1" x14ac:dyDescent="0.2">
      <c r="A377" s="238"/>
      <c r="B377" s="238"/>
      <c r="C377" s="238"/>
      <c r="D377" s="238"/>
      <c r="E377" s="238"/>
      <c r="F377" s="238"/>
      <c r="G377" s="238"/>
      <c r="H377" s="238"/>
      <c r="I377" s="238"/>
      <c r="J377" s="238"/>
      <c r="K377" s="238"/>
      <c r="L377" s="238"/>
      <c r="M377" s="238"/>
      <c r="N377" s="238"/>
      <c r="O377" s="238"/>
      <c r="P377" s="238"/>
      <c r="Q377" s="238"/>
      <c r="R377" s="238"/>
      <c r="S377" s="238"/>
      <c r="T377" s="238"/>
      <c r="U377" s="238"/>
      <c r="V377" s="238"/>
      <c r="W377" s="238"/>
      <c r="X377" s="238"/>
      <c r="Y377" s="245"/>
      <c r="Z377" s="245"/>
      <c r="AA377" s="245"/>
      <c r="AB377" s="245"/>
      <c r="AC377" s="245"/>
      <c r="AD377" s="245"/>
      <c r="AE377" s="245"/>
      <c r="AF377" s="245"/>
      <c r="AG377" s="245"/>
      <c r="AH377" s="245"/>
      <c r="AI377" s="245"/>
      <c r="AJ377" s="245"/>
      <c r="AK377" s="245"/>
      <c r="AL377" s="245"/>
      <c r="AM377" s="245"/>
      <c r="AN377" s="245"/>
      <c r="AO377" s="245"/>
      <c r="AP377" s="245"/>
      <c r="AQ377" s="245"/>
      <c r="AR377" s="245"/>
      <c r="AS377" s="245"/>
      <c r="AT377" s="245"/>
      <c r="AU377" s="245"/>
      <c r="AV377" s="245"/>
      <c r="AW377" s="245"/>
      <c r="AX377" s="245"/>
      <c r="AY377" s="245"/>
      <c r="AZ377" s="245"/>
      <c r="BA377" s="245"/>
      <c r="BB377" s="245"/>
      <c r="BC377" s="245"/>
      <c r="BD377" s="245"/>
      <c r="BE377" s="245"/>
      <c r="BF377" s="245"/>
      <c r="BG377" s="239"/>
      <c r="BH377" s="239"/>
      <c r="BI377" s="239"/>
      <c r="BJ377" s="239"/>
    </row>
    <row r="378" spans="1:64" s="244" customFormat="1" ht="22.5" customHeight="1" thickBot="1" x14ac:dyDescent="0.2">
      <c r="A378" s="243" t="s">
        <v>512</v>
      </c>
      <c r="B378" s="238"/>
      <c r="C378" s="238"/>
      <c r="D378" s="238"/>
      <c r="F378" s="238"/>
      <c r="G378" s="238"/>
      <c r="H378" s="238"/>
      <c r="I378" s="238"/>
      <c r="J378" s="238"/>
      <c r="K378" s="238"/>
      <c r="L378" s="238"/>
      <c r="M378" s="238"/>
      <c r="N378" s="238"/>
      <c r="O378" s="238"/>
      <c r="P378" s="238"/>
      <c r="Q378" s="238"/>
      <c r="R378" s="238"/>
      <c r="S378" s="238"/>
      <c r="T378" s="238"/>
      <c r="U378" s="531" t="s">
        <v>455</v>
      </c>
      <c r="V378" s="532"/>
      <c r="W378" s="533"/>
      <c r="X378" s="238"/>
      <c r="Y378" s="245"/>
      <c r="Z378" s="245"/>
      <c r="AA378" s="245"/>
      <c r="AB378" s="245"/>
      <c r="AC378" s="245"/>
      <c r="AD378" s="245"/>
      <c r="AE378" s="245"/>
      <c r="AF378" s="245"/>
      <c r="AG378" s="245"/>
      <c r="AH378" s="245"/>
      <c r="AI378" s="245"/>
      <c r="AJ378" s="245"/>
      <c r="AK378" s="245"/>
      <c r="AL378" s="245"/>
      <c r="AM378" s="245"/>
      <c r="AN378" s="245"/>
      <c r="AO378" s="245"/>
      <c r="AP378" s="245"/>
      <c r="AQ378" s="245"/>
      <c r="AR378" s="245"/>
      <c r="AS378" s="245"/>
      <c r="AT378" s="245"/>
      <c r="AU378" s="245"/>
      <c r="AV378" s="245"/>
      <c r="AW378" s="245"/>
      <c r="AX378" s="245"/>
      <c r="AY378" s="245"/>
      <c r="AZ378" s="245"/>
      <c r="BA378" s="245"/>
      <c r="BB378" s="245"/>
      <c r="BC378" s="245"/>
      <c r="BD378" s="245"/>
      <c r="BE378" s="245"/>
      <c r="BF378" s="245"/>
      <c r="BG378" s="239"/>
      <c r="BH378" s="239"/>
      <c r="BI378" s="239"/>
      <c r="BJ378" s="239"/>
    </row>
    <row r="379" spans="1:64" s="244" customFormat="1" ht="22.5" customHeight="1" x14ac:dyDescent="0.15">
      <c r="A379" s="301" t="s">
        <v>513</v>
      </c>
      <c r="C379" s="239"/>
      <c r="D379" s="239"/>
      <c r="E379" s="239"/>
      <c r="F379" s="239"/>
      <c r="G379" s="239"/>
      <c r="H379" s="239"/>
      <c r="I379" s="239"/>
      <c r="J379" s="239"/>
      <c r="K379" s="239"/>
      <c r="L379" s="239"/>
      <c r="M379" s="239"/>
      <c r="N379" s="239"/>
      <c r="O379" s="239"/>
      <c r="P379" s="239"/>
      <c r="Q379" s="239"/>
      <c r="R379" s="239"/>
      <c r="S379" s="239"/>
      <c r="T379" s="239"/>
      <c r="U379" s="239"/>
      <c r="V379" s="239"/>
      <c r="W379" s="239"/>
      <c r="X379" s="239"/>
      <c r="Y379" s="245"/>
      <c r="Z379" s="245"/>
      <c r="AA379" s="245"/>
      <c r="AB379" s="245"/>
      <c r="AC379" s="245"/>
      <c r="AD379" s="245"/>
      <c r="AE379" s="245"/>
      <c r="AF379" s="245"/>
      <c r="AG379" s="245"/>
      <c r="AH379" s="245"/>
      <c r="AI379" s="245"/>
      <c r="AJ379" s="245"/>
      <c r="AK379" s="245"/>
      <c r="AL379" s="245"/>
      <c r="AM379" s="245"/>
      <c r="AN379" s="245"/>
      <c r="AO379" s="245"/>
      <c r="AP379" s="245"/>
      <c r="AQ379" s="245"/>
      <c r="AR379" s="245"/>
      <c r="AS379" s="245"/>
      <c r="AT379" s="245"/>
      <c r="AU379" s="245"/>
      <c r="AV379" s="245"/>
      <c r="AW379" s="245"/>
      <c r="AX379" s="245"/>
      <c r="AY379" s="245"/>
      <c r="AZ379" s="245"/>
      <c r="BA379" s="245"/>
      <c r="BB379" s="245"/>
      <c r="BC379" s="245"/>
      <c r="BD379" s="245"/>
      <c r="BE379" s="245"/>
      <c r="BF379" s="245"/>
      <c r="BG379" s="239"/>
      <c r="BH379" s="239"/>
      <c r="BI379" s="239"/>
      <c r="BJ379" s="239"/>
    </row>
    <row r="380" spans="1:64" s="244" customFormat="1" ht="22.5" customHeight="1" x14ac:dyDescent="0.15">
      <c r="A380" s="552" t="s">
        <v>457</v>
      </c>
      <c r="B380" s="552"/>
      <c r="C380" s="552"/>
      <c r="D380" s="552"/>
      <c r="E380" s="552"/>
      <c r="F380" s="552"/>
      <c r="G380" s="552"/>
      <c r="H380" s="552"/>
      <c r="I380" s="552"/>
      <c r="J380" s="552"/>
      <c r="K380" s="552"/>
      <c r="L380" s="552"/>
      <c r="M380" s="552"/>
      <c r="N380" s="552"/>
      <c r="O380" s="552"/>
      <c r="P380" s="552"/>
      <c r="Q380" s="552"/>
      <c r="R380" s="552"/>
      <c r="S380" s="552"/>
      <c r="T380" s="552"/>
      <c r="U380" s="552"/>
      <c r="V380" s="552"/>
      <c r="W380" s="552"/>
      <c r="X380" s="552"/>
    </row>
    <row r="381" spans="1:64" s="244" customFormat="1" ht="22.5" customHeight="1" x14ac:dyDescent="0.15">
      <c r="A381" s="553" t="s">
        <v>514</v>
      </c>
      <c r="B381" s="553"/>
      <c r="C381" s="553"/>
      <c r="D381" s="553"/>
      <c r="E381" s="553"/>
      <c r="F381" s="553"/>
      <c r="G381" s="553"/>
      <c r="H381" s="553"/>
      <c r="I381" s="553"/>
      <c r="J381" s="553"/>
      <c r="K381" s="553"/>
      <c r="L381" s="553"/>
      <c r="M381" s="553"/>
      <c r="N381" s="553"/>
      <c r="O381" s="553"/>
      <c r="P381" s="553"/>
      <c r="Q381" s="553"/>
      <c r="R381" s="553"/>
      <c r="S381" s="553"/>
      <c r="T381" s="553"/>
      <c r="U381" s="553"/>
      <c r="V381" s="553"/>
      <c r="W381" s="553"/>
      <c r="X381" s="553"/>
      <c r="Y381" s="249"/>
      <c r="Z381" s="249"/>
      <c r="AA381" s="249"/>
      <c r="AB381" s="249"/>
      <c r="AC381" s="249"/>
      <c r="AD381" s="249"/>
      <c r="AE381" s="249"/>
      <c r="AF381" s="249"/>
      <c r="AG381" s="249"/>
      <c r="AH381" s="238"/>
      <c r="AI381" s="238"/>
      <c r="AJ381" s="238"/>
      <c r="AK381" s="238"/>
      <c r="AL381" s="238"/>
      <c r="AM381" s="238"/>
      <c r="AN381" s="238"/>
      <c r="AO381" s="238"/>
      <c r="AP381" s="238"/>
      <c r="AQ381" s="238"/>
      <c r="AR381" s="238"/>
      <c r="AS381" s="238"/>
      <c r="AT381" s="238"/>
      <c r="AU381" s="238"/>
      <c r="AV381" s="238"/>
      <c r="AW381" s="238"/>
      <c r="AX381" s="238"/>
      <c r="AY381" s="238"/>
      <c r="AZ381" s="238"/>
      <c r="BA381" s="238"/>
      <c r="BB381" s="238"/>
      <c r="BC381" s="238"/>
      <c r="BD381" s="238"/>
      <c r="BE381" s="238"/>
      <c r="BF381" s="238"/>
      <c r="BG381" s="238"/>
      <c r="BH381" s="238"/>
      <c r="BI381" s="238"/>
      <c r="BJ381" s="238"/>
    </row>
    <row r="382" spans="1:64" s="244" customFormat="1" ht="22.5" customHeight="1" x14ac:dyDescent="0.15">
      <c r="A382" s="328" t="s">
        <v>499</v>
      </c>
      <c r="B382" s="329"/>
      <c r="C382" s="329"/>
      <c r="D382" s="329"/>
      <c r="E382" s="329"/>
      <c r="F382" s="329"/>
      <c r="G382" s="329"/>
      <c r="H382" s="329"/>
      <c r="I382" s="329"/>
      <c r="J382" s="329"/>
      <c r="K382" s="329"/>
      <c r="L382" s="329"/>
      <c r="M382" s="329"/>
      <c r="N382" s="329"/>
      <c r="O382" s="329"/>
      <c r="P382" s="329"/>
      <c r="Q382" s="329"/>
      <c r="R382" s="329"/>
      <c r="S382" s="329"/>
      <c r="T382" s="329"/>
      <c r="U382" s="329"/>
      <c r="V382" s="329"/>
      <c r="W382" s="329"/>
      <c r="X382" s="329"/>
      <c r="Z382" s="248"/>
      <c r="AA382" s="248"/>
      <c r="AB382" s="248"/>
      <c r="AC382" s="248"/>
      <c r="AD382" s="248"/>
      <c r="AE382" s="248"/>
      <c r="AF382" s="248"/>
      <c r="AG382" s="249"/>
      <c r="AH382" s="238"/>
      <c r="AI382" s="238"/>
      <c r="AJ382" s="238"/>
      <c r="AK382" s="238"/>
      <c r="AL382" s="238"/>
      <c r="AM382" s="238"/>
      <c r="AN382" s="238"/>
      <c r="AO382" s="238"/>
      <c r="AP382" s="238"/>
      <c r="AQ382" s="238"/>
      <c r="AR382" s="238"/>
      <c r="AS382" s="238"/>
      <c r="AT382" s="238"/>
      <c r="AU382" s="238"/>
      <c r="AV382" s="238"/>
      <c r="AW382" s="238"/>
      <c r="AX382" s="238"/>
      <c r="AY382" s="238"/>
      <c r="AZ382" s="238"/>
      <c r="BA382" s="238"/>
      <c r="BB382" s="238"/>
      <c r="BC382" s="238"/>
      <c r="BD382" s="238"/>
      <c r="BE382" s="238"/>
      <c r="BF382" s="238"/>
      <c r="BG382" s="238"/>
      <c r="BH382" s="238"/>
      <c r="BI382" s="238"/>
      <c r="BJ382" s="238"/>
      <c r="BK382" s="238"/>
      <c r="BL382" s="238"/>
    </row>
    <row r="383" spans="1:64" s="244" customFormat="1" ht="22.5" customHeight="1" x14ac:dyDescent="0.15">
      <c r="A383" s="553" t="s">
        <v>458</v>
      </c>
      <c r="B383" s="553"/>
      <c r="C383" s="553"/>
      <c r="D383" s="553"/>
      <c r="E383" s="553"/>
      <c r="F383" s="553"/>
      <c r="G383" s="553"/>
      <c r="H383" s="553"/>
      <c r="I383" s="553"/>
      <c r="J383" s="553"/>
      <c r="K383" s="553"/>
      <c r="L383" s="553"/>
      <c r="M383" s="553"/>
      <c r="N383" s="553"/>
      <c r="O383" s="553"/>
      <c r="P383" s="553"/>
      <c r="Q383" s="553"/>
      <c r="R383" s="553"/>
      <c r="S383" s="553"/>
      <c r="T383" s="553"/>
      <c r="U383" s="553"/>
      <c r="V383" s="553"/>
      <c r="W383" s="553"/>
      <c r="X383" s="553"/>
      <c r="Y383" s="248"/>
      <c r="Z383" s="248"/>
      <c r="AA383" s="248"/>
      <c r="AB383" s="248"/>
      <c r="AC383" s="248"/>
      <c r="AD383" s="248"/>
      <c r="AE383" s="248"/>
      <c r="AF383" s="248"/>
      <c r="AG383" s="249"/>
      <c r="AH383" s="238"/>
      <c r="AI383" s="238"/>
      <c r="AJ383" s="238"/>
      <c r="AK383" s="238"/>
      <c r="AL383" s="238"/>
      <c r="AM383" s="238"/>
      <c r="AN383" s="238"/>
      <c r="AO383" s="238"/>
      <c r="AP383" s="238"/>
      <c r="AQ383" s="238"/>
      <c r="AR383" s="238"/>
      <c r="AS383" s="238"/>
      <c r="AT383" s="238"/>
      <c r="AU383" s="238"/>
      <c r="AV383" s="238"/>
      <c r="AW383" s="238"/>
      <c r="AX383" s="238"/>
      <c r="AY383" s="238"/>
      <c r="AZ383" s="238"/>
      <c r="BA383" s="238"/>
      <c r="BB383" s="238"/>
      <c r="BC383" s="238"/>
      <c r="BD383" s="238"/>
      <c r="BE383" s="238"/>
      <c r="BF383" s="238"/>
      <c r="BG383" s="238"/>
      <c r="BH383" s="238"/>
      <c r="BI383" s="238"/>
      <c r="BJ383" s="238"/>
      <c r="BK383" s="238"/>
      <c r="BL383" s="238"/>
    </row>
    <row r="384" spans="1:64" s="255" customFormat="1" ht="22.5" customHeight="1" x14ac:dyDescent="0.15">
      <c r="A384" s="553" t="s">
        <v>524</v>
      </c>
      <c r="B384" s="553"/>
      <c r="C384" s="553"/>
      <c r="D384" s="553"/>
      <c r="E384" s="553"/>
      <c r="F384" s="553"/>
      <c r="G384" s="553"/>
      <c r="H384" s="553"/>
      <c r="I384" s="553"/>
      <c r="J384" s="553"/>
      <c r="K384" s="553"/>
      <c r="L384" s="553"/>
      <c r="M384" s="553"/>
      <c r="N384" s="553"/>
      <c r="O384" s="553"/>
      <c r="P384" s="553"/>
      <c r="Q384" s="553"/>
      <c r="R384" s="553"/>
      <c r="S384" s="553"/>
      <c r="T384" s="553"/>
      <c r="U384" s="553"/>
      <c r="V384" s="553"/>
      <c r="W384" s="553"/>
      <c r="X384" s="553"/>
      <c r="Y384" s="263"/>
      <c r="Z384" s="263"/>
      <c r="AA384" s="254"/>
      <c r="AB384" s="254"/>
      <c r="AC384" s="254"/>
      <c r="AD384" s="263"/>
      <c r="AE384" s="263"/>
      <c r="AF384" s="263"/>
      <c r="AG384" s="263"/>
      <c r="AH384" s="252"/>
      <c r="AI384" s="252"/>
      <c r="AJ384" s="252"/>
      <c r="AK384" s="252"/>
      <c r="AL384" s="252"/>
      <c r="AM384" s="252"/>
      <c r="AN384" s="252"/>
      <c r="AO384" s="252"/>
      <c r="AP384" s="252"/>
      <c r="AQ384" s="252"/>
    </row>
    <row r="385" spans="1:63" s="255" customFormat="1" ht="22.5" customHeight="1" x14ac:dyDescent="0.15">
      <c r="A385" s="553" t="s">
        <v>497</v>
      </c>
      <c r="B385" s="553"/>
      <c r="C385" s="553"/>
      <c r="D385" s="553"/>
      <c r="E385" s="553"/>
      <c r="F385" s="553"/>
      <c r="G385" s="553"/>
      <c r="H385" s="553"/>
      <c r="I385" s="553"/>
      <c r="J385" s="553"/>
      <c r="K385" s="553"/>
      <c r="L385" s="553"/>
      <c r="M385" s="553"/>
      <c r="N385" s="553"/>
      <c r="O385" s="553"/>
      <c r="P385" s="553"/>
      <c r="Q385" s="553"/>
      <c r="R385" s="553"/>
      <c r="S385" s="553"/>
      <c r="T385" s="553"/>
      <c r="U385" s="553"/>
      <c r="V385" s="553"/>
      <c r="W385" s="553"/>
      <c r="X385" s="553"/>
      <c r="Y385" s="252"/>
      <c r="Z385" s="252"/>
      <c r="AA385" s="252"/>
      <c r="AB385" s="252"/>
      <c r="AC385" s="252"/>
      <c r="AD385" s="252"/>
      <c r="AE385" s="252"/>
      <c r="AF385" s="252"/>
      <c r="AG385" s="252"/>
      <c r="AH385" s="252"/>
      <c r="AI385" s="252"/>
      <c r="AJ385" s="252"/>
      <c r="AK385" s="252"/>
      <c r="AL385" s="252"/>
      <c r="AM385" s="252"/>
      <c r="AN385" s="252"/>
      <c r="AO385" s="252"/>
      <c r="AP385" s="252"/>
      <c r="AQ385" s="252"/>
      <c r="AR385" s="252"/>
      <c r="AS385" s="252"/>
      <c r="AT385" s="252"/>
      <c r="AU385" s="252"/>
      <c r="AV385" s="252"/>
      <c r="AW385" s="252"/>
      <c r="AX385" s="252"/>
      <c r="AY385" s="252"/>
      <c r="AZ385" s="252"/>
      <c r="BA385" s="252"/>
      <c r="BB385" s="252"/>
      <c r="BC385" s="252"/>
      <c r="BD385" s="252"/>
      <c r="BE385" s="252"/>
      <c r="BF385" s="252"/>
      <c r="BG385" s="252"/>
      <c r="BH385" s="252"/>
      <c r="BI385" s="252"/>
      <c r="BJ385" s="252"/>
      <c r="BK385" s="252"/>
    </row>
    <row r="386" spans="1:63" s="255" customFormat="1" ht="22.5" customHeight="1" x14ac:dyDescent="0.15">
      <c r="A386" s="553" t="s">
        <v>523</v>
      </c>
      <c r="B386" s="553"/>
      <c r="C386" s="553"/>
      <c r="D386" s="553"/>
      <c r="E386" s="553"/>
      <c r="F386" s="553"/>
      <c r="G386" s="553"/>
      <c r="H386" s="553"/>
      <c r="I386" s="553"/>
      <c r="J386" s="553"/>
      <c r="K386" s="553"/>
      <c r="L386" s="553"/>
      <c r="M386" s="553"/>
      <c r="N386" s="553"/>
      <c r="O386" s="553"/>
      <c r="P386" s="553"/>
      <c r="Q386" s="553"/>
      <c r="R386" s="553"/>
      <c r="S386" s="553"/>
      <c r="T386" s="553"/>
      <c r="U386" s="553"/>
      <c r="V386" s="553"/>
      <c r="W386" s="553"/>
      <c r="X386" s="553"/>
      <c r="Y386" s="252"/>
      <c r="Z386" s="252"/>
      <c r="AA386" s="252"/>
      <c r="AB386" s="252"/>
      <c r="AC386" s="252"/>
      <c r="AD386" s="252"/>
    </row>
    <row r="387" spans="1:63" s="255" customFormat="1" ht="22.5" customHeight="1" x14ac:dyDescent="0.15">
      <c r="A387" s="553" t="s">
        <v>498</v>
      </c>
      <c r="B387" s="553"/>
      <c r="C387" s="553"/>
      <c r="D387" s="553"/>
      <c r="E387" s="553"/>
      <c r="F387" s="553"/>
      <c r="G387" s="553"/>
      <c r="H387" s="553"/>
      <c r="I387" s="553"/>
      <c r="J387" s="553"/>
      <c r="K387" s="553"/>
      <c r="L387" s="553"/>
      <c r="M387" s="553"/>
      <c r="N387" s="553"/>
      <c r="O387" s="553"/>
      <c r="P387" s="553"/>
      <c r="Q387" s="553"/>
      <c r="R387" s="553"/>
      <c r="S387" s="553"/>
      <c r="T387" s="553"/>
      <c r="U387" s="553"/>
      <c r="V387" s="553"/>
      <c r="W387" s="553"/>
      <c r="X387" s="553"/>
      <c r="Y387" s="252"/>
      <c r="Z387" s="252"/>
      <c r="AA387" s="252"/>
      <c r="AB387" s="252"/>
      <c r="AC387" s="252"/>
      <c r="AD387" s="252"/>
    </row>
    <row r="388" spans="1:63" s="255" customFormat="1" ht="22.5" customHeight="1" x14ac:dyDescent="0.15">
      <c r="A388" s="553" t="s">
        <v>522</v>
      </c>
      <c r="B388" s="553"/>
      <c r="C388" s="553"/>
      <c r="D388" s="553"/>
      <c r="E388" s="553"/>
      <c r="F388" s="553"/>
      <c r="G388" s="553"/>
      <c r="H388" s="553"/>
      <c r="I388" s="553"/>
      <c r="J388" s="553"/>
      <c r="K388" s="553"/>
      <c r="L388" s="553"/>
      <c r="M388" s="553"/>
      <c r="N388" s="553"/>
      <c r="O388" s="553"/>
      <c r="P388" s="553"/>
      <c r="Q388" s="553"/>
      <c r="R388" s="553"/>
      <c r="S388" s="553"/>
      <c r="T388" s="553"/>
      <c r="U388" s="553"/>
      <c r="V388" s="553"/>
      <c r="W388" s="553"/>
      <c r="X388" s="553"/>
      <c r="Y388" s="252"/>
      <c r="Z388" s="252"/>
      <c r="AA388" s="252"/>
      <c r="AB388" s="252"/>
      <c r="AC388" s="252"/>
      <c r="AD388" s="252"/>
    </row>
    <row r="389" spans="1:63" s="255" customFormat="1" ht="22.5" customHeight="1" x14ac:dyDescent="0.15">
      <c r="A389" s="328" t="s">
        <v>500</v>
      </c>
      <c r="B389" s="329"/>
      <c r="C389" s="329"/>
      <c r="D389" s="329"/>
      <c r="E389" s="329"/>
      <c r="F389" s="329"/>
      <c r="G389" s="329"/>
      <c r="H389" s="329"/>
      <c r="I389" s="329"/>
      <c r="J389" s="329"/>
      <c r="K389" s="329"/>
      <c r="L389" s="329"/>
      <c r="M389" s="329"/>
      <c r="N389" s="329"/>
      <c r="O389" s="329"/>
      <c r="P389" s="329"/>
      <c r="Q389" s="329"/>
      <c r="R389" s="329"/>
      <c r="S389" s="329"/>
      <c r="T389" s="329"/>
      <c r="U389" s="329"/>
      <c r="V389" s="329"/>
      <c r="W389" s="329"/>
      <c r="X389" s="330"/>
      <c r="Y389" s="252"/>
      <c r="Z389" s="252"/>
      <c r="AA389" s="252"/>
      <c r="AB389" s="252"/>
      <c r="AC389" s="252"/>
      <c r="AD389" s="252"/>
    </row>
    <row r="390" spans="1:63" s="255" customFormat="1" ht="22.5" customHeight="1" x14ac:dyDescent="0.15">
      <c r="A390" s="553" t="s">
        <v>459</v>
      </c>
      <c r="B390" s="553"/>
      <c r="C390" s="553"/>
      <c r="D390" s="553"/>
      <c r="E390" s="553"/>
      <c r="F390" s="553"/>
      <c r="G390" s="553"/>
      <c r="H390" s="553"/>
      <c r="I390" s="553"/>
      <c r="J390" s="553"/>
      <c r="K390" s="553"/>
      <c r="L390" s="553"/>
      <c r="M390" s="553"/>
      <c r="N390" s="553"/>
      <c r="O390" s="553"/>
      <c r="P390" s="553"/>
      <c r="Q390" s="553"/>
      <c r="R390" s="553"/>
      <c r="S390" s="553"/>
      <c r="T390" s="553"/>
      <c r="U390" s="553"/>
      <c r="V390" s="553"/>
      <c r="W390" s="553"/>
      <c r="X390" s="553"/>
      <c r="Y390" s="252"/>
      <c r="Z390" s="252"/>
      <c r="AA390" s="252"/>
      <c r="AB390" s="252"/>
      <c r="AC390" s="252"/>
      <c r="AD390" s="252"/>
    </row>
    <row r="391" spans="1:63" s="255" customFormat="1" ht="22.5" customHeight="1" x14ac:dyDescent="0.15">
      <c r="A391" s="553" t="s">
        <v>460</v>
      </c>
      <c r="B391" s="553"/>
      <c r="C391" s="553"/>
      <c r="D391" s="553"/>
      <c r="E391" s="553"/>
      <c r="F391" s="553"/>
      <c r="G391" s="553"/>
      <c r="H391" s="553"/>
      <c r="I391" s="553"/>
      <c r="J391" s="553"/>
      <c r="K391" s="553"/>
      <c r="L391" s="553"/>
      <c r="M391" s="553"/>
      <c r="N391" s="553"/>
      <c r="O391" s="553"/>
      <c r="P391" s="553"/>
      <c r="Q391" s="553"/>
      <c r="R391" s="553"/>
      <c r="S391" s="553"/>
      <c r="T391" s="553"/>
      <c r="U391" s="553"/>
      <c r="V391" s="553"/>
      <c r="W391" s="553"/>
      <c r="X391" s="553"/>
      <c r="Y391" s="252"/>
      <c r="Z391" s="252"/>
      <c r="AA391" s="252"/>
      <c r="AB391" s="252"/>
      <c r="AC391" s="252"/>
      <c r="AD391" s="252"/>
    </row>
    <row r="392" spans="1:63" s="255" customFormat="1" ht="22.5" customHeight="1" x14ac:dyDescent="0.15">
      <c r="A392" s="553" t="s">
        <v>461</v>
      </c>
      <c r="B392" s="553"/>
      <c r="C392" s="553"/>
      <c r="D392" s="553"/>
      <c r="E392" s="553"/>
      <c r="F392" s="553"/>
      <c r="G392" s="553"/>
      <c r="H392" s="553"/>
      <c r="I392" s="553"/>
      <c r="J392" s="553"/>
      <c r="K392" s="553"/>
      <c r="L392" s="553"/>
      <c r="M392" s="553"/>
      <c r="N392" s="553"/>
      <c r="O392" s="553"/>
      <c r="P392" s="553"/>
      <c r="Q392" s="553"/>
      <c r="R392" s="553"/>
      <c r="S392" s="553"/>
      <c r="T392" s="553"/>
      <c r="U392" s="553"/>
      <c r="V392" s="553"/>
      <c r="W392" s="553"/>
      <c r="X392" s="553"/>
      <c r="Y392" s="252"/>
      <c r="Z392" s="252"/>
      <c r="AA392" s="252"/>
      <c r="AB392" s="252"/>
      <c r="AC392" s="252"/>
      <c r="AD392" s="252"/>
    </row>
    <row r="393" spans="1:63" s="255" customFormat="1" ht="22.5" customHeight="1" x14ac:dyDescent="0.15">
      <c r="A393" s="328" t="s">
        <v>521</v>
      </c>
      <c r="B393" s="328"/>
      <c r="C393" s="328"/>
      <c r="D393" s="328"/>
      <c r="E393" s="328"/>
      <c r="F393" s="328"/>
      <c r="G393" s="328"/>
      <c r="H393" s="328"/>
      <c r="I393" s="328"/>
      <c r="J393" s="328"/>
      <c r="K393" s="328"/>
      <c r="L393" s="328"/>
      <c r="M393" s="328"/>
      <c r="N393" s="328"/>
      <c r="O393" s="328"/>
      <c r="P393" s="328"/>
      <c r="Q393" s="328"/>
      <c r="R393" s="328"/>
      <c r="S393" s="328"/>
      <c r="T393" s="328"/>
      <c r="U393" s="328"/>
      <c r="V393" s="328"/>
      <c r="W393" s="328"/>
      <c r="X393" s="331"/>
      <c r="Y393" s="252"/>
      <c r="Z393" s="252"/>
      <c r="AA393" s="252"/>
      <c r="AB393" s="252"/>
      <c r="AC393" s="252"/>
      <c r="AD393" s="252"/>
    </row>
    <row r="394" spans="1:63" s="255" customFormat="1" ht="22.5" customHeight="1" x14ac:dyDescent="0.15">
      <c r="A394" s="328" t="s">
        <v>501</v>
      </c>
      <c r="B394" s="329"/>
      <c r="C394" s="329"/>
      <c r="D394" s="329"/>
      <c r="E394" s="329"/>
      <c r="F394" s="329"/>
      <c r="G394" s="329"/>
      <c r="H394" s="329"/>
      <c r="I394" s="329"/>
      <c r="J394" s="329"/>
      <c r="K394" s="329"/>
      <c r="L394" s="329"/>
      <c r="M394" s="329"/>
      <c r="N394" s="329"/>
      <c r="O394" s="329"/>
      <c r="P394" s="329"/>
      <c r="Q394" s="329"/>
      <c r="R394" s="329"/>
      <c r="S394" s="329"/>
      <c r="T394" s="329"/>
      <c r="U394" s="329"/>
      <c r="V394" s="329"/>
      <c r="W394" s="329"/>
      <c r="X394" s="331"/>
      <c r="Y394" s="252"/>
      <c r="Z394" s="252"/>
      <c r="AA394" s="252"/>
      <c r="AB394" s="252"/>
      <c r="AC394" s="252"/>
      <c r="AD394" s="252"/>
    </row>
    <row r="395" spans="1:63" s="255" customFormat="1" ht="22.5" customHeight="1" x14ac:dyDescent="0.15">
      <c r="A395" s="553" t="s">
        <v>462</v>
      </c>
      <c r="B395" s="553"/>
      <c r="C395" s="553"/>
      <c r="D395" s="553"/>
      <c r="E395" s="553"/>
      <c r="F395" s="553"/>
      <c r="G395" s="553"/>
      <c r="H395" s="553"/>
      <c r="I395" s="553"/>
      <c r="J395" s="553"/>
      <c r="K395" s="553"/>
      <c r="L395" s="553"/>
      <c r="M395" s="553"/>
      <c r="N395" s="553"/>
      <c r="O395" s="553"/>
      <c r="P395" s="553"/>
      <c r="Q395" s="553"/>
      <c r="R395" s="553"/>
      <c r="S395" s="553"/>
      <c r="T395" s="553"/>
      <c r="U395" s="553"/>
      <c r="V395" s="553"/>
      <c r="W395" s="553"/>
      <c r="X395" s="553"/>
      <c r="Y395" s="251"/>
      <c r="Z395" s="252"/>
      <c r="AA395" s="252"/>
      <c r="AB395" s="252"/>
      <c r="AC395" s="252"/>
      <c r="AD395" s="252"/>
      <c r="AE395" s="252"/>
    </row>
    <row r="396" spans="1:63" s="255" customFormat="1" ht="22.5" customHeight="1" x14ac:dyDescent="0.15">
      <c r="A396" s="553" t="s">
        <v>520</v>
      </c>
      <c r="B396" s="553"/>
      <c r="C396" s="553"/>
      <c r="D396" s="553"/>
      <c r="E396" s="553"/>
      <c r="F396" s="553"/>
      <c r="G396" s="553"/>
      <c r="H396" s="553"/>
      <c r="I396" s="553"/>
      <c r="J396" s="553"/>
      <c r="K396" s="553"/>
      <c r="L396" s="553"/>
      <c r="M396" s="553"/>
      <c r="N396" s="553"/>
      <c r="O396" s="553"/>
      <c r="P396" s="553"/>
      <c r="Q396" s="553"/>
      <c r="R396" s="553"/>
      <c r="S396" s="553"/>
      <c r="T396" s="553"/>
      <c r="U396" s="553"/>
      <c r="V396" s="553"/>
      <c r="W396" s="553"/>
      <c r="X396" s="553"/>
      <c r="Y396" s="252"/>
      <c r="Z396" s="252"/>
      <c r="AA396" s="252"/>
      <c r="AB396" s="252"/>
      <c r="AC396" s="252"/>
      <c r="AD396" s="252"/>
    </row>
    <row r="397" spans="1:63" s="255" customFormat="1" ht="22.5" customHeight="1" x14ac:dyDescent="0.15">
      <c r="A397" s="328" t="s">
        <v>502</v>
      </c>
      <c r="B397" s="329"/>
      <c r="C397" s="329"/>
      <c r="D397" s="329"/>
      <c r="E397" s="329"/>
      <c r="F397" s="329"/>
      <c r="G397" s="329"/>
      <c r="H397" s="329"/>
      <c r="I397" s="329"/>
      <c r="J397" s="329"/>
      <c r="K397" s="329"/>
      <c r="L397" s="329"/>
      <c r="M397" s="329"/>
      <c r="N397" s="329"/>
      <c r="O397" s="329"/>
      <c r="P397" s="329"/>
      <c r="Q397" s="329"/>
      <c r="R397" s="329"/>
      <c r="S397" s="329"/>
      <c r="T397" s="329"/>
      <c r="U397" s="329"/>
      <c r="V397" s="329"/>
      <c r="W397" s="329"/>
      <c r="X397" s="331"/>
      <c r="Y397" s="252"/>
      <c r="Z397" s="252"/>
      <c r="AA397" s="252"/>
      <c r="AB397" s="252"/>
      <c r="AC397" s="252"/>
      <c r="AD397" s="252"/>
    </row>
    <row r="398" spans="1:63" s="255" customFormat="1" ht="22.5" customHeight="1" x14ac:dyDescent="0.15">
      <c r="A398" s="553" t="s">
        <v>519</v>
      </c>
      <c r="B398" s="553"/>
      <c r="C398" s="553"/>
      <c r="D398" s="553"/>
      <c r="E398" s="553"/>
      <c r="F398" s="553"/>
      <c r="G398" s="553"/>
      <c r="H398" s="553"/>
      <c r="I398" s="553"/>
      <c r="J398" s="553"/>
      <c r="K398" s="553"/>
      <c r="L398" s="553"/>
      <c r="M398" s="553"/>
      <c r="N398" s="553"/>
      <c r="O398" s="553"/>
      <c r="P398" s="553"/>
      <c r="Q398" s="553"/>
      <c r="R398" s="553"/>
      <c r="S398" s="553"/>
      <c r="T398" s="553"/>
      <c r="U398" s="553"/>
      <c r="V398" s="553"/>
      <c r="W398" s="553"/>
      <c r="X398" s="553"/>
      <c r="Y398" s="252"/>
      <c r="Z398" s="252"/>
      <c r="AA398" s="252"/>
      <c r="AB398" s="252"/>
      <c r="AC398" s="252"/>
      <c r="AD398" s="252"/>
    </row>
    <row r="399" spans="1:63" s="255" customFormat="1" ht="22.5" customHeight="1" x14ac:dyDescent="0.15">
      <c r="A399" s="328" t="s">
        <v>503</v>
      </c>
      <c r="B399" s="329"/>
      <c r="C399" s="329"/>
      <c r="D399" s="329"/>
      <c r="E399" s="329"/>
      <c r="F399" s="329"/>
      <c r="G399" s="329"/>
      <c r="H399" s="329"/>
      <c r="I399" s="329"/>
      <c r="J399" s="329"/>
      <c r="K399" s="329"/>
      <c r="L399" s="329"/>
      <c r="M399" s="329"/>
      <c r="N399" s="329"/>
      <c r="O399" s="329"/>
      <c r="P399" s="329"/>
      <c r="Q399" s="329"/>
      <c r="R399" s="329"/>
      <c r="S399" s="329"/>
      <c r="T399" s="329"/>
      <c r="U399" s="329"/>
      <c r="V399" s="329"/>
      <c r="W399" s="329"/>
      <c r="X399" s="331"/>
      <c r="Y399" s="252"/>
      <c r="Z399" s="252"/>
      <c r="AA399" s="252"/>
      <c r="AB399" s="252"/>
      <c r="AC399" s="252"/>
      <c r="AD399" s="252"/>
    </row>
    <row r="400" spans="1:63" s="255" customFormat="1" ht="22.5" customHeight="1" x14ac:dyDescent="0.15">
      <c r="A400" s="328" t="s">
        <v>504</v>
      </c>
      <c r="B400" s="329"/>
      <c r="C400" s="329"/>
      <c r="D400" s="329"/>
      <c r="E400" s="329"/>
      <c r="F400" s="329"/>
      <c r="G400" s="329"/>
      <c r="H400" s="329"/>
      <c r="I400" s="329"/>
      <c r="J400" s="329"/>
      <c r="K400" s="329"/>
      <c r="L400" s="329"/>
      <c r="M400" s="329"/>
      <c r="N400" s="329"/>
      <c r="O400" s="329"/>
      <c r="P400" s="329"/>
      <c r="Q400" s="329"/>
      <c r="R400" s="329"/>
      <c r="S400" s="329"/>
      <c r="T400" s="329"/>
      <c r="U400" s="329"/>
      <c r="V400" s="329"/>
      <c r="W400" s="329"/>
      <c r="X400" s="332"/>
      <c r="Y400" s="252"/>
      <c r="Z400" s="252"/>
      <c r="AA400" s="252"/>
      <c r="AB400" s="252"/>
      <c r="AC400" s="252"/>
      <c r="AD400" s="252"/>
    </row>
    <row r="401" spans="1:64" s="255" customFormat="1" ht="22.5" customHeight="1" x14ac:dyDescent="0.15">
      <c r="A401" s="553" t="s">
        <v>518</v>
      </c>
      <c r="B401" s="553"/>
      <c r="C401" s="553"/>
      <c r="D401" s="553"/>
      <c r="E401" s="553"/>
      <c r="F401" s="553"/>
      <c r="G401" s="553"/>
      <c r="H401" s="553"/>
      <c r="I401" s="553"/>
      <c r="J401" s="553"/>
      <c r="K401" s="553"/>
      <c r="L401" s="553"/>
      <c r="M401" s="553"/>
      <c r="N401" s="553"/>
      <c r="O401" s="553"/>
      <c r="P401" s="553"/>
      <c r="Q401" s="553"/>
      <c r="R401" s="553"/>
      <c r="S401" s="553"/>
      <c r="T401" s="553"/>
      <c r="U401" s="553"/>
      <c r="V401" s="553"/>
      <c r="W401" s="553"/>
      <c r="X401" s="553"/>
      <c r="Y401" s="252"/>
      <c r="Z401" s="252"/>
      <c r="AA401" s="252"/>
      <c r="AB401" s="252"/>
      <c r="AC401" s="252"/>
      <c r="AD401" s="252"/>
    </row>
    <row r="402" spans="1:64" s="255" customFormat="1" ht="22.5" customHeight="1" x14ac:dyDescent="0.15">
      <c r="A402" s="553" t="s">
        <v>505</v>
      </c>
      <c r="B402" s="553"/>
      <c r="C402" s="553"/>
      <c r="D402" s="553"/>
      <c r="E402" s="553"/>
      <c r="F402" s="553"/>
      <c r="G402" s="553"/>
      <c r="H402" s="553"/>
      <c r="I402" s="553"/>
      <c r="J402" s="553"/>
      <c r="K402" s="553"/>
      <c r="L402" s="553"/>
      <c r="M402" s="553"/>
      <c r="N402" s="553"/>
      <c r="O402" s="553"/>
      <c r="P402" s="553"/>
      <c r="Q402" s="553"/>
      <c r="R402" s="553"/>
      <c r="S402" s="553"/>
      <c r="T402" s="553"/>
      <c r="U402" s="553"/>
      <c r="V402" s="553"/>
      <c r="W402" s="553"/>
      <c r="X402" s="553"/>
      <c r="Y402" s="252"/>
      <c r="Z402" s="252"/>
      <c r="AA402" s="252"/>
      <c r="AB402" s="252"/>
      <c r="AC402" s="252"/>
      <c r="AD402" s="252"/>
    </row>
    <row r="403" spans="1:64" s="255" customFormat="1" ht="22.5" customHeight="1" x14ac:dyDescent="0.15">
      <c r="A403" s="553" t="s">
        <v>463</v>
      </c>
      <c r="B403" s="553"/>
      <c r="C403" s="553"/>
      <c r="D403" s="553"/>
      <c r="E403" s="553"/>
      <c r="F403" s="553"/>
      <c r="G403" s="553"/>
      <c r="H403" s="553"/>
      <c r="I403" s="553"/>
      <c r="J403" s="553"/>
      <c r="K403" s="553"/>
      <c r="L403" s="553"/>
      <c r="M403" s="553"/>
      <c r="N403" s="553"/>
      <c r="O403" s="553"/>
      <c r="P403" s="553"/>
      <c r="Q403" s="553"/>
      <c r="R403" s="553"/>
      <c r="S403" s="553"/>
      <c r="T403" s="553"/>
      <c r="U403" s="553"/>
      <c r="V403" s="553"/>
      <c r="W403" s="553"/>
      <c r="X403" s="553"/>
      <c r="Y403" s="252"/>
      <c r="Z403" s="252"/>
      <c r="AA403" s="252"/>
      <c r="AB403" s="252"/>
      <c r="AC403" s="252"/>
      <c r="AD403" s="252"/>
    </row>
    <row r="404" spans="1:64" s="255" customFormat="1" ht="22.5" customHeight="1" x14ac:dyDescent="0.15">
      <c r="A404" s="553" t="s">
        <v>517</v>
      </c>
      <c r="B404" s="553"/>
      <c r="C404" s="553"/>
      <c r="D404" s="553"/>
      <c r="E404" s="553"/>
      <c r="F404" s="553"/>
      <c r="G404" s="553"/>
      <c r="H404" s="553"/>
      <c r="I404" s="553"/>
      <c r="J404" s="553"/>
      <c r="K404" s="553"/>
      <c r="L404" s="553"/>
      <c r="M404" s="553"/>
      <c r="N404" s="553"/>
      <c r="O404" s="553"/>
      <c r="P404" s="553"/>
      <c r="Q404" s="553"/>
      <c r="R404" s="553"/>
      <c r="S404" s="553"/>
      <c r="T404" s="553"/>
      <c r="U404" s="553"/>
      <c r="V404" s="553"/>
      <c r="W404" s="553"/>
      <c r="X404" s="553"/>
      <c r="Y404" s="252"/>
      <c r="Z404" s="252"/>
      <c r="AA404" s="252"/>
      <c r="AB404" s="252"/>
      <c r="AC404" s="252"/>
      <c r="AD404" s="252"/>
    </row>
    <row r="405" spans="1:64" s="255" customFormat="1" ht="22.5" customHeight="1" x14ac:dyDescent="0.15">
      <c r="A405" s="328" t="s">
        <v>506</v>
      </c>
      <c r="B405" s="329"/>
      <c r="C405" s="329"/>
      <c r="D405" s="329"/>
      <c r="E405" s="329"/>
      <c r="F405" s="329"/>
      <c r="G405" s="329"/>
      <c r="H405" s="329"/>
      <c r="I405" s="329"/>
      <c r="J405" s="329"/>
      <c r="K405" s="329"/>
      <c r="L405" s="329"/>
      <c r="M405" s="329"/>
      <c r="N405" s="329"/>
      <c r="O405" s="329"/>
      <c r="P405" s="329"/>
      <c r="Q405" s="329"/>
      <c r="R405" s="329"/>
      <c r="S405" s="329"/>
      <c r="T405" s="329"/>
      <c r="U405" s="329"/>
      <c r="V405" s="329"/>
      <c r="W405" s="329"/>
      <c r="X405" s="331"/>
      <c r="Y405" s="252"/>
      <c r="Z405" s="252"/>
      <c r="AA405" s="252"/>
      <c r="AB405" s="252"/>
      <c r="AC405" s="252"/>
      <c r="AD405" s="252"/>
    </row>
    <row r="406" spans="1:64" s="255" customFormat="1" ht="22.5" customHeight="1" x14ac:dyDescent="0.15">
      <c r="A406" s="553" t="s">
        <v>464</v>
      </c>
      <c r="B406" s="553"/>
      <c r="C406" s="553"/>
      <c r="D406" s="553"/>
      <c r="E406" s="553"/>
      <c r="F406" s="553"/>
      <c r="G406" s="553"/>
      <c r="H406" s="553"/>
      <c r="I406" s="553"/>
      <c r="J406" s="553"/>
      <c r="K406" s="553"/>
      <c r="L406" s="553"/>
      <c r="M406" s="553"/>
      <c r="N406" s="553"/>
      <c r="O406" s="553"/>
      <c r="P406" s="553"/>
      <c r="Q406" s="553"/>
      <c r="R406" s="553"/>
      <c r="S406" s="553"/>
      <c r="T406" s="553"/>
      <c r="U406" s="553"/>
      <c r="V406" s="553"/>
      <c r="W406" s="553"/>
      <c r="X406" s="553"/>
      <c r="Y406" s="251"/>
      <c r="Z406" s="251"/>
      <c r="AA406" s="251"/>
      <c r="AB406" s="251"/>
      <c r="AC406" s="251"/>
      <c r="AD406" s="251"/>
      <c r="AE406" s="251"/>
      <c r="AF406" s="251"/>
      <c r="AG406" s="251"/>
      <c r="AH406" s="251"/>
      <c r="AI406" s="251"/>
      <c r="AJ406" s="251"/>
      <c r="AK406" s="251"/>
      <c r="AL406" s="251"/>
      <c r="AM406" s="251"/>
      <c r="AN406" s="251"/>
      <c r="AO406" s="251"/>
      <c r="AP406" s="251"/>
      <c r="AQ406" s="251"/>
      <c r="AR406" s="251"/>
      <c r="AS406" s="251"/>
      <c r="AT406" s="251"/>
      <c r="AU406" s="251"/>
      <c r="AV406" s="251"/>
      <c r="AW406" s="251"/>
      <c r="AX406" s="251"/>
      <c r="AY406" s="251"/>
    </row>
    <row r="407" spans="1:64" s="255" customFormat="1" ht="22.5" customHeight="1" x14ac:dyDescent="0.15">
      <c r="A407" s="553" t="s">
        <v>516</v>
      </c>
      <c r="B407" s="553"/>
      <c r="C407" s="553"/>
      <c r="D407" s="553"/>
      <c r="E407" s="553"/>
      <c r="F407" s="553"/>
      <c r="G407" s="553"/>
      <c r="H407" s="553"/>
      <c r="I407" s="553"/>
      <c r="J407" s="553"/>
      <c r="K407" s="553"/>
      <c r="L407" s="553"/>
      <c r="M407" s="553"/>
      <c r="N407" s="553"/>
      <c r="O407" s="553"/>
      <c r="P407" s="553"/>
      <c r="Q407" s="553"/>
      <c r="R407" s="553"/>
      <c r="S407" s="553"/>
      <c r="T407" s="553"/>
      <c r="U407" s="553"/>
      <c r="V407" s="553"/>
      <c r="W407" s="553"/>
      <c r="X407" s="553"/>
      <c r="Y407" s="285"/>
      <c r="Z407" s="285"/>
      <c r="AA407" s="251"/>
      <c r="AB407" s="251"/>
      <c r="AC407" s="251"/>
      <c r="AD407" s="251"/>
      <c r="AE407" s="251"/>
      <c r="AF407" s="251"/>
      <c r="AG407" s="251"/>
      <c r="AH407" s="251"/>
      <c r="AI407" s="251"/>
      <c r="AJ407" s="251"/>
      <c r="AK407" s="251"/>
      <c r="AL407" s="251"/>
      <c r="AM407" s="251"/>
      <c r="AN407" s="251"/>
      <c r="AO407" s="251"/>
      <c r="AP407" s="251"/>
      <c r="AQ407" s="251"/>
      <c r="AR407" s="251"/>
      <c r="AS407" s="251"/>
      <c r="AT407" s="251"/>
      <c r="AU407" s="251"/>
      <c r="AV407" s="251"/>
      <c r="AW407" s="251"/>
      <c r="AX407" s="251"/>
      <c r="AY407" s="251"/>
      <c r="AZ407" s="251"/>
      <c r="BA407" s="251"/>
      <c r="BB407" s="251"/>
      <c r="BC407" s="251"/>
      <c r="BD407" s="251"/>
      <c r="BE407" s="251"/>
      <c r="BF407" s="251"/>
      <c r="BG407" s="251"/>
      <c r="BH407" s="251"/>
      <c r="BI407" s="251"/>
      <c r="BJ407" s="251"/>
      <c r="BK407" s="251"/>
      <c r="BL407" s="251"/>
    </row>
    <row r="408" spans="1:64" s="255" customFormat="1" ht="22.5" customHeight="1" x14ac:dyDescent="0.15">
      <c r="A408" s="328" t="s">
        <v>507</v>
      </c>
      <c r="B408" s="329"/>
      <c r="C408" s="329"/>
      <c r="D408" s="329"/>
      <c r="E408" s="329"/>
      <c r="F408" s="329"/>
      <c r="G408" s="329"/>
      <c r="H408" s="329"/>
      <c r="I408" s="329"/>
      <c r="J408" s="329"/>
      <c r="K408" s="329"/>
      <c r="L408" s="329"/>
      <c r="M408" s="329"/>
      <c r="N408" s="329"/>
      <c r="O408" s="329"/>
      <c r="P408" s="329"/>
      <c r="Q408" s="329"/>
      <c r="R408" s="329"/>
      <c r="S408" s="329"/>
      <c r="T408" s="329"/>
      <c r="U408" s="329"/>
      <c r="V408" s="329"/>
      <c r="W408" s="329"/>
      <c r="X408" s="331"/>
      <c r="Y408" s="285"/>
      <c r="Z408" s="285"/>
      <c r="AA408" s="251"/>
      <c r="AB408" s="251"/>
      <c r="AC408" s="251"/>
      <c r="AD408" s="251"/>
      <c r="AE408" s="251"/>
      <c r="AF408" s="251"/>
      <c r="AG408" s="251"/>
      <c r="AH408" s="251"/>
      <c r="AI408" s="251"/>
      <c r="AJ408" s="251"/>
      <c r="AK408" s="251"/>
      <c r="AL408" s="251"/>
      <c r="AM408" s="251"/>
      <c r="AN408" s="251"/>
      <c r="AO408" s="251"/>
      <c r="AP408" s="251"/>
      <c r="AQ408" s="251"/>
      <c r="AR408" s="251"/>
      <c r="AS408" s="251"/>
      <c r="AT408" s="251"/>
      <c r="AU408" s="251"/>
      <c r="AV408" s="251"/>
      <c r="AW408" s="251"/>
      <c r="AX408" s="251"/>
      <c r="AY408" s="251"/>
      <c r="AZ408" s="251"/>
      <c r="BA408" s="251"/>
      <c r="BB408" s="251"/>
      <c r="BC408" s="251"/>
      <c r="BD408" s="251"/>
      <c r="BE408" s="251"/>
      <c r="BF408" s="251"/>
      <c r="BG408" s="251"/>
      <c r="BH408" s="251"/>
      <c r="BI408" s="251"/>
      <c r="BJ408" s="251"/>
      <c r="BK408" s="251"/>
      <c r="BL408" s="251"/>
    </row>
    <row r="409" spans="1:64" s="255" customFormat="1" ht="22.5" customHeight="1" x14ac:dyDescent="0.15">
      <c r="A409" s="553" t="s">
        <v>465</v>
      </c>
      <c r="B409" s="553"/>
      <c r="C409" s="553"/>
      <c r="D409" s="553"/>
      <c r="E409" s="553"/>
      <c r="F409" s="553"/>
      <c r="G409" s="553"/>
      <c r="H409" s="553"/>
      <c r="I409" s="553"/>
      <c r="J409" s="553"/>
      <c r="K409" s="553"/>
      <c r="L409" s="553"/>
      <c r="M409" s="553"/>
      <c r="N409" s="553"/>
      <c r="O409" s="553"/>
      <c r="P409" s="553"/>
      <c r="Q409" s="553"/>
      <c r="R409" s="553"/>
      <c r="S409" s="553"/>
      <c r="T409" s="553"/>
      <c r="U409" s="553"/>
      <c r="V409" s="553"/>
      <c r="W409" s="553"/>
      <c r="X409" s="553"/>
    </row>
    <row r="410" spans="1:64" s="255" customFormat="1" ht="22.5" customHeight="1" x14ac:dyDescent="0.15">
      <c r="A410" s="553" t="s">
        <v>515</v>
      </c>
      <c r="B410" s="553"/>
      <c r="C410" s="553"/>
      <c r="D410" s="553"/>
      <c r="E410" s="553"/>
      <c r="F410" s="553"/>
      <c r="G410" s="553"/>
      <c r="H410" s="553"/>
      <c r="I410" s="553"/>
      <c r="J410" s="553"/>
      <c r="K410" s="553"/>
      <c r="L410" s="553"/>
      <c r="M410" s="553"/>
      <c r="N410" s="553"/>
      <c r="O410" s="553"/>
      <c r="P410" s="553"/>
      <c r="Q410" s="553"/>
      <c r="R410" s="553"/>
      <c r="S410" s="553"/>
      <c r="T410" s="553"/>
      <c r="U410" s="553"/>
      <c r="V410" s="553"/>
      <c r="W410" s="553"/>
      <c r="X410" s="553"/>
    </row>
    <row r="411" spans="1:64" s="255" customFormat="1" ht="22.5" customHeight="1" x14ac:dyDescent="0.15">
      <c r="A411" s="327" t="s">
        <v>505</v>
      </c>
      <c r="B411" s="327"/>
      <c r="C411" s="327"/>
      <c r="D411" s="327"/>
      <c r="E411" s="327"/>
      <c r="F411" s="327"/>
      <c r="G411" s="327"/>
      <c r="H411" s="327"/>
      <c r="I411" s="327"/>
      <c r="J411" s="327"/>
      <c r="K411" s="327"/>
      <c r="L411" s="327"/>
      <c r="M411" s="327"/>
      <c r="N411" s="327"/>
      <c r="O411" s="327"/>
      <c r="P411" s="327"/>
      <c r="Q411" s="327"/>
      <c r="R411" s="327"/>
      <c r="S411" s="327"/>
      <c r="T411" s="327"/>
      <c r="U411" s="327"/>
      <c r="V411" s="327"/>
      <c r="W411" s="327"/>
      <c r="X411" s="332"/>
    </row>
    <row r="412" spans="1:64" s="255" customFormat="1" ht="22.5" customHeight="1" thickBot="1" x14ac:dyDescent="0.2">
      <c r="A412" s="238"/>
      <c r="B412" s="238"/>
      <c r="C412" s="238"/>
      <c r="D412" s="238"/>
      <c r="E412" s="238"/>
      <c r="F412" s="238"/>
      <c r="G412" s="238"/>
      <c r="H412" s="238"/>
      <c r="I412" s="238"/>
      <c r="J412" s="238"/>
      <c r="K412" s="238"/>
      <c r="L412" s="238"/>
      <c r="M412" s="238"/>
      <c r="N412" s="238"/>
      <c r="O412" s="238"/>
      <c r="P412" s="238"/>
      <c r="Q412" s="238"/>
      <c r="R412" s="238"/>
      <c r="S412" s="238"/>
      <c r="T412" s="238"/>
      <c r="U412" s="238"/>
      <c r="V412" s="238"/>
      <c r="W412" s="249"/>
      <c r="X412" s="249"/>
      <c r="Y412" s="252"/>
      <c r="Z412" s="252"/>
      <c r="AA412" s="252"/>
      <c r="AB412" s="252"/>
      <c r="AC412" s="252"/>
      <c r="AD412" s="252"/>
      <c r="AE412" s="252"/>
      <c r="AF412" s="252"/>
      <c r="AG412" s="252"/>
      <c r="AH412" s="252"/>
      <c r="AI412" s="252"/>
      <c r="AJ412" s="252"/>
      <c r="AK412" s="252"/>
      <c r="AL412" s="252"/>
      <c r="AM412" s="252"/>
      <c r="AN412" s="252"/>
      <c r="AO412" s="252"/>
      <c r="AP412" s="252"/>
      <c r="AQ412" s="252"/>
      <c r="AR412" s="252"/>
      <c r="AS412" s="252"/>
      <c r="AT412" s="252"/>
      <c r="AU412" s="252"/>
      <c r="AV412" s="252"/>
      <c r="AW412" s="252"/>
      <c r="AX412" s="252"/>
      <c r="AY412" s="252"/>
      <c r="AZ412" s="252"/>
      <c r="BA412" s="252"/>
      <c r="BB412" s="252"/>
      <c r="BC412" s="252"/>
      <c r="BD412" s="252"/>
      <c r="BE412" s="252"/>
      <c r="BF412" s="252"/>
      <c r="BG412" s="252"/>
      <c r="BH412" s="252"/>
      <c r="BI412" s="252"/>
      <c r="BJ412" s="252"/>
      <c r="BK412" s="252"/>
      <c r="BL412" s="252"/>
    </row>
    <row r="413" spans="1:64" s="255" customFormat="1" ht="22.5" customHeight="1" thickBot="1" x14ac:dyDescent="0.2">
      <c r="A413" s="246" t="s">
        <v>467</v>
      </c>
      <c r="B413" s="241"/>
      <c r="C413" s="241"/>
      <c r="D413" s="241"/>
      <c r="E413" s="241"/>
      <c r="F413" s="241"/>
      <c r="G413" s="241"/>
      <c r="H413" s="241"/>
      <c r="I413" s="241"/>
      <c r="J413" s="241"/>
      <c r="K413" s="241"/>
      <c r="L413" s="241"/>
      <c r="M413" s="241"/>
      <c r="N413" s="241"/>
      <c r="O413" s="241"/>
      <c r="P413" s="241"/>
      <c r="Q413" s="241"/>
      <c r="R413" s="241"/>
      <c r="S413" s="241"/>
      <c r="T413" s="244"/>
      <c r="U413" s="531" t="s">
        <v>466</v>
      </c>
      <c r="V413" s="532"/>
      <c r="W413" s="533"/>
      <c r="X413" s="250"/>
    </row>
    <row r="414" spans="1:64" s="255" customFormat="1" thickBot="1" x14ac:dyDescent="0.2">
      <c r="A414" s="241"/>
      <c r="B414" s="241"/>
      <c r="C414" s="241"/>
      <c r="D414" s="241"/>
      <c r="E414" s="241"/>
      <c r="F414" s="241"/>
      <c r="G414" s="241"/>
      <c r="H414" s="241"/>
      <c r="I414" s="241"/>
      <c r="J414" s="241"/>
      <c r="K414" s="241"/>
      <c r="L414" s="241"/>
      <c r="M414" s="241"/>
      <c r="N414" s="241"/>
      <c r="O414" s="241"/>
      <c r="P414" s="241"/>
      <c r="Q414" s="241"/>
      <c r="R414" s="241"/>
      <c r="S414" s="241"/>
      <c r="T414" s="244"/>
      <c r="U414" s="244"/>
      <c r="V414" s="244"/>
      <c r="W414" s="250"/>
      <c r="X414" s="250"/>
    </row>
    <row r="415" spans="1:64" s="255" customFormat="1" thickBot="1" x14ac:dyDescent="0.2">
      <c r="A415" s="256" t="s">
        <v>468</v>
      </c>
      <c r="B415" s="257"/>
      <c r="C415" s="257" t="s">
        <v>469</v>
      </c>
      <c r="D415" s="258"/>
      <c r="E415" s="258"/>
      <c r="F415" s="258"/>
      <c r="G415" s="258"/>
      <c r="H415" s="258"/>
      <c r="I415" s="257" t="s">
        <v>470</v>
      </c>
      <c r="J415" s="259"/>
      <c r="K415" s="257" t="s">
        <v>471</v>
      </c>
      <c r="L415" s="257" t="s">
        <v>472</v>
      </c>
      <c r="M415" s="259"/>
      <c r="N415" s="260"/>
      <c r="O415" s="260"/>
      <c r="P415" s="260"/>
      <c r="Q415" s="260"/>
      <c r="R415" s="260"/>
      <c r="S415" s="260"/>
      <c r="T415" s="261" t="s">
        <v>470</v>
      </c>
      <c r="U415" s="262"/>
      <c r="V415" s="252"/>
      <c r="W415" s="263"/>
      <c r="X415" s="263"/>
    </row>
    <row r="416" spans="1:64" s="255" customFormat="1" thickBot="1" x14ac:dyDescent="0.2">
      <c r="A416" s="264"/>
      <c r="B416" s="265"/>
      <c r="C416" s="251"/>
      <c r="D416" s="251"/>
      <c r="E416" s="251"/>
      <c r="F416" s="251"/>
      <c r="G416" s="251"/>
      <c r="H416" s="251"/>
      <c r="I416" s="251"/>
      <c r="J416" s="251"/>
      <c r="K416" s="251"/>
      <c r="L416" s="251"/>
      <c r="M416" s="251"/>
      <c r="N416" s="251"/>
      <c r="O416" s="251"/>
      <c r="P416" s="251"/>
      <c r="Q416" s="251"/>
      <c r="R416" s="251"/>
      <c r="S416" s="251"/>
      <c r="T416" s="251"/>
      <c r="U416" s="251"/>
      <c r="V416" s="251"/>
      <c r="W416" s="251"/>
      <c r="X416" s="252"/>
    </row>
    <row r="417" spans="1:24" s="255" customFormat="1" ht="13.5" x14ac:dyDescent="0.15">
      <c r="A417" s="254"/>
      <c r="B417" s="266"/>
      <c r="C417" s="534" t="s">
        <v>508</v>
      </c>
      <c r="D417" s="535"/>
      <c r="E417" s="536"/>
      <c r="F417" s="546" t="s">
        <v>388</v>
      </c>
      <c r="G417" s="547"/>
      <c r="H417" s="547"/>
      <c r="I417" s="547"/>
      <c r="J417" s="547"/>
      <c r="K417" s="547"/>
      <c r="L417" s="547"/>
      <c r="M417" s="547"/>
      <c r="N417" s="548"/>
      <c r="O417" s="546" t="s">
        <v>474</v>
      </c>
      <c r="P417" s="547"/>
      <c r="Q417" s="547"/>
      <c r="R417" s="547"/>
      <c r="S417" s="547"/>
      <c r="T417" s="547"/>
      <c r="U417" s="547"/>
      <c r="V417" s="547"/>
      <c r="W417" s="547"/>
      <c r="X417" s="548"/>
    </row>
    <row r="418" spans="1:24" s="255" customFormat="1" thickBot="1" x14ac:dyDescent="0.2">
      <c r="A418" s="254"/>
      <c r="B418" s="266"/>
      <c r="C418" s="537"/>
      <c r="D418" s="538"/>
      <c r="E418" s="539"/>
      <c r="F418" s="549"/>
      <c r="G418" s="550"/>
      <c r="H418" s="550"/>
      <c r="I418" s="550"/>
      <c r="J418" s="550"/>
      <c r="K418" s="550"/>
      <c r="L418" s="550"/>
      <c r="M418" s="550"/>
      <c r="N418" s="551"/>
      <c r="O418" s="549"/>
      <c r="P418" s="550"/>
      <c r="Q418" s="550"/>
      <c r="R418" s="550"/>
      <c r="S418" s="550"/>
      <c r="T418" s="550"/>
      <c r="U418" s="550"/>
      <c r="V418" s="550"/>
      <c r="W418" s="550"/>
      <c r="X418" s="551"/>
    </row>
    <row r="419" spans="1:24" s="255" customFormat="1" ht="13.5" x14ac:dyDescent="0.15">
      <c r="A419" s="254"/>
      <c r="B419" s="266"/>
      <c r="C419" s="537"/>
      <c r="D419" s="538"/>
      <c r="E419" s="539"/>
      <c r="F419" s="270"/>
      <c r="G419" s="271"/>
      <c r="H419" s="271"/>
      <c r="I419" s="271"/>
      <c r="J419" s="271"/>
      <c r="K419" s="271"/>
      <c r="L419" s="271"/>
      <c r="M419" s="271"/>
      <c r="N419" s="272"/>
      <c r="O419" s="271"/>
      <c r="P419" s="273"/>
      <c r="Q419" s="273"/>
      <c r="R419" s="273"/>
      <c r="S419" s="273"/>
      <c r="T419" s="273"/>
      <c r="U419" s="273"/>
      <c r="V419" s="273"/>
      <c r="W419" s="273"/>
      <c r="X419" s="274"/>
    </row>
    <row r="420" spans="1:24" s="255" customFormat="1" thickBot="1" x14ac:dyDescent="0.2">
      <c r="A420" s="254"/>
      <c r="B420" s="275"/>
      <c r="C420" s="537"/>
      <c r="D420" s="538"/>
      <c r="E420" s="539"/>
      <c r="F420" s="276" t="s">
        <v>475</v>
      </c>
      <c r="G420" s="277"/>
      <c r="H420" s="277" t="s">
        <v>476</v>
      </c>
      <c r="I420" s="278"/>
      <c r="J420" s="278"/>
      <c r="K420" s="278"/>
      <c r="L420" s="278"/>
      <c r="M420" s="251" t="s">
        <v>477</v>
      </c>
      <c r="N420" s="279"/>
      <c r="O420" s="277" t="s">
        <v>478</v>
      </c>
      <c r="P420" s="251" t="s">
        <v>479</v>
      </c>
      <c r="Q420" s="251"/>
      <c r="R420" s="251"/>
      <c r="S420" s="251"/>
      <c r="T420" s="251"/>
      <c r="U420" s="251"/>
      <c r="V420" s="251"/>
      <c r="W420" s="251"/>
      <c r="X420" s="279"/>
    </row>
    <row r="421" spans="1:24" s="255" customFormat="1" ht="13.5" x14ac:dyDescent="0.15">
      <c r="A421" s="251"/>
      <c r="B421" s="266"/>
      <c r="C421" s="537"/>
      <c r="D421" s="538"/>
      <c r="E421" s="539"/>
      <c r="F421" s="276" t="s">
        <v>480</v>
      </c>
      <c r="G421" s="277"/>
      <c r="H421" s="277" t="s">
        <v>476</v>
      </c>
      <c r="I421" s="277"/>
      <c r="J421" s="280" t="s">
        <v>477</v>
      </c>
      <c r="K421" s="251" t="s">
        <v>481</v>
      </c>
      <c r="L421" s="251"/>
      <c r="M421" s="251"/>
      <c r="N421" s="279"/>
      <c r="O421" s="277" t="s">
        <v>478</v>
      </c>
      <c r="P421" s="251" t="s">
        <v>482</v>
      </c>
      <c r="Q421" s="251"/>
      <c r="R421" s="251"/>
      <c r="S421" s="251"/>
      <c r="T421" s="251"/>
      <c r="U421" s="251"/>
      <c r="V421" s="251"/>
      <c r="W421" s="251"/>
      <c r="X421" s="279"/>
    </row>
    <row r="422" spans="1:24" s="255" customFormat="1" ht="13.5" x14ac:dyDescent="0.15">
      <c r="A422" s="251"/>
      <c r="B422" s="266"/>
      <c r="C422" s="537"/>
      <c r="D422" s="538"/>
      <c r="E422" s="539"/>
      <c r="F422" s="276" t="s">
        <v>483</v>
      </c>
      <c r="G422" s="277"/>
      <c r="H422" s="277"/>
      <c r="I422" s="277"/>
      <c r="J422" s="277"/>
      <c r="K422" s="277"/>
      <c r="L422" s="277"/>
      <c r="M422" s="251"/>
      <c r="N422" s="279"/>
      <c r="O422" s="277" t="s">
        <v>478</v>
      </c>
      <c r="P422" s="251" t="s">
        <v>484</v>
      </c>
      <c r="Q422" s="251"/>
      <c r="R422" s="251"/>
      <c r="S422" s="251"/>
      <c r="T422" s="251"/>
      <c r="U422" s="251"/>
      <c r="V422" s="251"/>
      <c r="W422" s="251"/>
      <c r="X422" s="279"/>
    </row>
    <row r="423" spans="1:24" s="255" customFormat="1" ht="13.5" x14ac:dyDescent="0.15">
      <c r="A423" s="251"/>
      <c r="B423" s="266"/>
      <c r="C423" s="537"/>
      <c r="D423" s="538"/>
      <c r="E423" s="539"/>
      <c r="F423" s="276" t="s">
        <v>483</v>
      </c>
      <c r="G423" s="277"/>
      <c r="H423" s="277"/>
      <c r="I423" s="277"/>
      <c r="J423" s="277"/>
      <c r="K423" s="277"/>
      <c r="L423" s="277"/>
      <c r="M423" s="251"/>
      <c r="N423" s="279"/>
      <c r="O423" s="277" t="s">
        <v>478</v>
      </c>
      <c r="P423" s="251" t="s">
        <v>485</v>
      </c>
      <c r="Q423" s="251"/>
      <c r="R423" s="251"/>
      <c r="S423" s="251"/>
      <c r="T423" s="251"/>
      <c r="U423" s="251"/>
      <c r="V423" s="251"/>
      <c r="W423" s="251"/>
      <c r="X423" s="279"/>
    </row>
    <row r="424" spans="1:24" s="255" customFormat="1" ht="13.5" x14ac:dyDescent="0.15">
      <c r="A424" s="251"/>
      <c r="B424" s="266"/>
      <c r="C424" s="537"/>
      <c r="D424" s="538"/>
      <c r="E424" s="539"/>
      <c r="F424" s="281"/>
      <c r="G424" s="251"/>
      <c r="H424" s="251"/>
      <c r="I424" s="251"/>
      <c r="J424" s="251"/>
      <c r="K424" s="251"/>
      <c r="L424" s="251"/>
      <c r="M424" s="251"/>
      <c r="N424" s="279"/>
      <c r="O424" s="277" t="s">
        <v>478</v>
      </c>
      <c r="P424" s="251" t="s">
        <v>486</v>
      </c>
      <c r="Q424" s="251"/>
      <c r="R424" s="251"/>
      <c r="S424" s="251"/>
      <c r="T424" s="251"/>
      <c r="U424" s="251"/>
      <c r="V424" s="251"/>
      <c r="W424" s="251"/>
      <c r="X424" s="279"/>
    </row>
    <row r="425" spans="1:24" s="255" customFormat="1" thickBot="1" x14ac:dyDescent="0.2">
      <c r="A425" s="251"/>
      <c r="B425" s="266"/>
      <c r="C425" s="540"/>
      <c r="D425" s="541"/>
      <c r="E425" s="542"/>
      <c r="F425" s="282"/>
      <c r="G425" s="283"/>
      <c r="H425" s="283"/>
      <c r="I425" s="283"/>
      <c r="J425" s="283"/>
      <c r="K425" s="283"/>
      <c r="L425" s="283"/>
      <c r="M425" s="283"/>
      <c r="N425" s="284"/>
      <c r="O425" s="283"/>
      <c r="P425" s="283"/>
      <c r="Q425" s="283"/>
      <c r="R425" s="283"/>
      <c r="S425" s="283"/>
      <c r="T425" s="283"/>
      <c r="U425" s="283"/>
      <c r="V425" s="283"/>
      <c r="W425" s="283"/>
      <c r="X425" s="284"/>
    </row>
    <row r="426" spans="1:24" s="255" customFormat="1" thickBot="1" x14ac:dyDescent="0.2">
      <c r="A426" s="251"/>
      <c r="B426" s="266"/>
      <c r="C426" s="251"/>
      <c r="D426" s="251"/>
      <c r="E426" s="251"/>
      <c r="F426" s="251"/>
      <c r="G426" s="251"/>
      <c r="H426" s="251"/>
      <c r="I426" s="251"/>
      <c r="J426" s="251"/>
      <c r="K426" s="251"/>
      <c r="L426" s="251"/>
      <c r="M426" s="251"/>
      <c r="N426" s="251"/>
      <c r="O426" s="251"/>
      <c r="P426" s="251"/>
      <c r="Q426" s="251"/>
      <c r="R426" s="251"/>
      <c r="S426" s="251"/>
      <c r="T426" s="251"/>
      <c r="U426" s="251"/>
      <c r="V426" s="251"/>
      <c r="W426" s="251"/>
      <c r="X426" s="251"/>
    </row>
    <row r="427" spans="1:24" s="255" customFormat="1" ht="13.5" x14ac:dyDescent="0.15">
      <c r="A427" s="251"/>
      <c r="B427" s="266"/>
      <c r="C427" s="534" t="s">
        <v>487</v>
      </c>
      <c r="D427" s="535"/>
      <c r="E427" s="536"/>
      <c r="F427" s="546" t="s">
        <v>388</v>
      </c>
      <c r="G427" s="547"/>
      <c r="H427" s="547"/>
      <c r="I427" s="547"/>
      <c r="J427" s="547"/>
      <c r="K427" s="547"/>
      <c r="L427" s="547"/>
      <c r="M427" s="547"/>
      <c r="N427" s="548"/>
      <c r="O427" s="546" t="s">
        <v>474</v>
      </c>
      <c r="P427" s="547"/>
      <c r="Q427" s="547"/>
      <c r="R427" s="547"/>
      <c r="S427" s="547"/>
      <c r="T427" s="547"/>
      <c r="U427" s="547"/>
      <c r="V427" s="547"/>
      <c r="W427" s="547"/>
      <c r="X427" s="548"/>
    </row>
    <row r="428" spans="1:24" s="255" customFormat="1" thickBot="1" x14ac:dyDescent="0.2">
      <c r="A428" s="251"/>
      <c r="B428" s="266"/>
      <c r="C428" s="537"/>
      <c r="D428" s="538"/>
      <c r="E428" s="539"/>
      <c r="F428" s="549"/>
      <c r="G428" s="550"/>
      <c r="H428" s="550"/>
      <c r="I428" s="550"/>
      <c r="J428" s="550"/>
      <c r="K428" s="550"/>
      <c r="L428" s="550"/>
      <c r="M428" s="550"/>
      <c r="N428" s="551"/>
      <c r="O428" s="549"/>
      <c r="P428" s="550"/>
      <c r="Q428" s="550"/>
      <c r="R428" s="550"/>
      <c r="S428" s="550"/>
      <c r="T428" s="550"/>
      <c r="U428" s="550"/>
      <c r="V428" s="550"/>
      <c r="W428" s="550"/>
      <c r="X428" s="551"/>
    </row>
    <row r="429" spans="1:24" s="255" customFormat="1" ht="13.5" x14ac:dyDescent="0.15">
      <c r="A429" s="251"/>
      <c r="B429" s="266"/>
      <c r="C429" s="537"/>
      <c r="D429" s="538"/>
      <c r="E429" s="539"/>
      <c r="F429" s="270"/>
      <c r="G429" s="271"/>
      <c r="H429" s="271"/>
      <c r="I429" s="271"/>
      <c r="J429" s="271"/>
      <c r="K429" s="271"/>
      <c r="L429" s="271"/>
      <c r="M429" s="271"/>
      <c r="N429" s="272"/>
      <c r="O429" s="271"/>
      <c r="P429" s="271"/>
      <c r="Q429" s="271"/>
      <c r="R429" s="271"/>
      <c r="S429" s="271"/>
      <c r="T429" s="271"/>
      <c r="U429" s="271"/>
      <c r="V429" s="271"/>
      <c r="W429" s="271"/>
      <c r="X429" s="279"/>
    </row>
    <row r="430" spans="1:24" s="255" customFormat="1" thickBot="1" x14ac:dyDescent="0.2">
      <c r="A430" s="251"/>
      <c r="B430" s="275"/>
      <c r="C430" s="537"/>
      <c r="D430" s="538"/>
      <c r="E430" s="539"/>
      <c r="F430" s="276" t="s">
        <v>475</v>
      </c>
      <c r="G430" s="277"/>
      <c r="H430" s="277" t="s">
        <v>476</v>
      </c>
      <c r="I430" s="278"/>
      <c r="J430" s="278"/>
      <c r="K430" s="278"/>
      <c r="L430" s="278"/>
      <c r="M430" s="251" t="s">
        <v>477</v>
      </c>
      <c r="N430" s="279"/>
      <c r="O430" s="277" t="s">
        <v>478</v>
      </c>
      <c r="P430" s="251" t="s">
        <v>488</v>
      </c>
      <c r="Q430" s="251"/>
      <c r="R430" s="251"/>
      <c r="S430" s="251"/>
      <c r="T430" s="251"/>
      <c r="U430" s="251"/>
      <c r="V430" s="251"/>
      <c r="W430" s="251"/>
      <c r="X430" s="279"/>
    </row>
    <row r="431" spans="1:24" s="255" customFormat="1" ht="13.5" x14ac:dyDescent="0.15">
      <c r="A431" s="251"/>
      <c r="B431" s="252"/>
      <c r="C431" s="537"/>
      <c r="D431" s="538"/>
      <c r="E431" s="539"/>
      <c r="F431" s="276" t="s">
        <v>480</v>
      </c>
      <c r="G431" s="277"/>
      <c r="H431" s="277" t="s">
        <v>476</v>
      </c>
      <c r="I431" s="277"/>
      <c r="J431" s="280" t="s">
        <v>477</v>
      </c>
      <c r="K431" s="251" t="s">
        <v>481</v>
      </c>
      <c r="L431" s="251"/>
      <c r="M431" s="251"/>
      <c r="N431" s="279"/>
      <c r="O431" s="277" t="s">
        <v>478</v>
      </c>
      <c r="P431" s="251" t="s">
        <v>489</v>
      </c>
      <c r="Q431" s="251"/>
      <c r="R431" s="251"/>
      <c r="S431" s="251"/>
      <c r="T431" s="251"/>
      <c r="U431" s="251"/>
      <c r="V431" s="251"/>
      <c r="W431" s="251"/>
      <c r="X431" s="279"/>
    </row>
    <row r="432" spans="1:24" s="255" customFormat="1" ht="13.5" x14ac:dyDescent="0.15">
      <c r="A432" s="251"/>
      <c r="B432" s="252"/>
      <c r="C432" s="537"/>
      <c r="D432" s="538"/>
      <c r="E432" s="539"/>
      <c r="F432" s="276" t="s">
        <v>483</v>
      </c>
      <c r="G432" s="277"/>
      <c r="H432" s="277"/>
      <c r="I432" s="277"/>
      <c r="J432" s="277"/>
      <c r="K432" s="277"/>
      <c r="L432" s="277"/>
      <c r="M432" s="251"/>
      <c r="N432" s="279"/>
      <c r="O432" s="271"/>
      <c r="P432" s="251"/>
      <c r="Q432" s="251"/>
      <c r="R432" s="251"/>
      <c r="S432" s="251"/>
      <c r="T432" s="251"/>
      <c r="U432" s="251"/>
      <c r="V432" s="251"/>
      <c r="W432" s="251"/>
      <c r="X432" s="279"/>
    </row>
    <row r="433" spans="1:24" s="255" customFormat="1" ht="13.5" x14ac:dyDescent="0.15">
      <c r="A433" s="251"/>
      <c r="B433" s="252"/>
      <c r="C433" s="537"/>
      <c r="D433" s="538"/>
      <c r="E433" s="539"/>
      <c r="F433" s="276" t="s">
        <v>483</v>
      </c>
      <c r="G433" s="277"/>
      <c r="H433" s="277"/>
      <c r="I433" s="277"/>
      <c r="J433" s="277"/>
      <c r="K433" s="277"/>
      <c r="L433" s="277"/>
      <c r="M433" s="251"/>
      <c r="N433" s="279"/>
      <c r="O433" s="251"/>
      <c r="P433" s="280"/>
      <c r="Q433" s="280"/>
      <c r="R433" s="280"/>
      <c r="S433" s="280"/>
      <c r="T433" s="280"/>
      <c r="U433" s="280"/>
      <c r="V433" s="280"/>
      <c r="W433" s="280"/>
      <c r="X433" s="279"/>
    </row>
    <row r="434" spans="1:24" s="255" customFormat="1" ht="13.5" x14ac:dyDescent="0.15">
      <c r="A434" s="251"/>
      <c r="B434" s="252"/>
      <c r="C434" s="537"/>
      <c r="D434" s="538"/>
      <c r="E434" s="539"/>
      <c r="F434" s="252"/>
      <c r="G434" s="252"/>
      <c r="H434" s="252"/>
      <c r="I434" s="252"/>
      <c r="J434" s="252"/>
      <c r="K434" s="252"/>
      <c r="L434" s="252"/>
      <c r="M434" s="251"/>
      <c r="N434" s="279"/>
      <c r="O434" s="251"/>
      <c r="P434" s="251"/>
      <c r="Q434" s="251"/>
      <c r="R434" s="251"/>
      <c r="S434" s="251"/>
      <c r="T434" s="251"/>
      <c r="U434" s="251"/>
      <c r="V434" s="251"/>
      <c r="W434" s="251"/>
      <c r="X434" s="279"/>
    </row>
    <row r="435" spans="1:24" s="255" customFormat="1" thickBot="1" x14ac:dyDescent="0.2">
      <c r="A435" s="251"/>
      <c r="B435" s="252"/>
      <c r="C435" s="540"/>
      <c r="D435" s="541"/>
      <c r="E435" s="542"/>
      <c r="F435" s="282"/>
      <c r="G435" s="283"/>
      <c r="H435" s="283"/>
      <c r="I435" s="283"/>
      <c r="J435" s="283"/>
      <c r="K435" s="283"/>
      <c r="L435" s="283"/>
      <c r="M435" s="283"/>
      <c r="N435" s="284"/>
      <c r="O435" s="283"/>
      <c r="P435" s="283"/>
      <c r="Q435" s="283"/>
      <c r="R435" s="283"/>
      <c r="S435" s="283"/>
      <c r="T435" s="283"/>
      <c r="U435" s="283"/>
      <c r="V435" s="283"/>
      <c r="W435" s="283"/>
      <c r="X435" s="284"/>
    </row>
    <row r="436" spans="1:24" s="255" customFormat="1" ht="13.5" x14ac:dyDescent="0.15">
      <c r="A436" s="251"/>
      <c r="B436" s="252"/>
      <c r="C436" s="253"/>
      <c r="D436" s="253"/>
      <c r="E436" s="253"/>
      <c r="F436" s="254"/>
      <c r="G436" s="254"/>
      <c r="H436" s="254"/>
      <c r="I436" s="254"/>
      <c r="J436" s="254"/>
      <c r="K436" s="254"/>
      <c r="L436" s="254"/>
      <c r="M436" s="254"/>
      <c r="N436" s="254"/>
      <c r="O436" s="254"/>
      <c r="P436" s="254"/>
      <c r="Q436" s="254"/>
      <c r="R436" s="254"/>
      <c r="S436" s="254"/>
      <c r="T436" s="254"/>
      <c r="U436" s="254"/>
      <c r="V436" s="254"/>
      <c r="W436" s="254"/>
      <c r="X436" s="254"/>
    </row>
    <row r="437" spans="1:24" s="255" customFormat="1" thickBot="1" x14ac:dyDescent="0.2">
      <c r="A437" s="251"/>
      <c r="B437" s="251"/>
      <c r="C437" s="251"/>
      <c r="D437" s="251"/>
      <c r="E437" s="251"/>
      <c r="F437" s="251"/>
      <c r="G437" s="251"/>
      <c r="H437" s="251"/>
      <c r="I437" s="251"/>
      <c r="J437" s="251"/>
      <c r="K437" s="251"/>
      <c r="L437" s="251"/>
      <c r="M437" s="251"/>
      <c r="N437" s="251"/>
      <c r="O437" s="251"/>
      <c r="P437" s="251"/>
      <c r="Q437" s="251"/>
      <c r="R437" s="251"/>
      <c r="S437" s="251"/>
      <c r="T437" s="251"/>
      <c r="U437" s="251"/>
      <c r="V437" s="251"/>
      <c r="W437" s="251"/>
      <c r="X437" s="251"/>
    </row>
    <row r="438" spans="1:24" s="255" customFormat="1" ht="15" thickBot="1" x14ac:dyDescent="0.2">
      <c r="A438" s="285" t="s">
        <v>491</v>
      </c>
      <c r="B438" s="251"/>
      <c r="C438" s="251"/>
      <c r="D438" s="251"/>
      <c r="E438" s="251"/>
      <c r="F438" s="251"/>
      <c r="G438" s="251"/>
      <c r="H438" s="251"/>
      <c r="I438" s="251"/>
      <c r="J438" s="251"/>
      <c r="K438" s="251"/>
      <c r="L438" s="251"/>
      <c r="M438" s="251"/>
      <c r="N438" s="251"/>
      <c r="O438" s="251"/>
      <c r="P438" s="251"/>
      <c r="Q438" s="251"/>
      <c r="R438" s="251"/>
      <c r="S438" s="251"/>
      <c r="T438" s="251"/>
      <c r="U438" s="543" t="s">
        <v>490</v>
      </c>
      <c r="V438" s="544"/>
      <c r="W438" s="545"/>
      <c r="X438" s="251"/>
    </row>
    <row r="439" spans="1:24" s="255" customFormat="1" thickBot="1" x14ac:dyDescent="0.2">
      <c r="A439" s="285"/>
      <c r="B439" s="251"/>
      <c r="C439" s="251"/>
      <c r="D439" s="251"/>
      <c r="E439" s="251"/>
      <c r="F439" s="251"/>
      <c r="G439" s="251"/>
      <c r="H439" s="251"/>
      <c r="I439" s="251"/>
      <c r="J439" s="251"/>
      <c r="K439" s="251"/>
      <c r="L439" s="251"/>
      <c r="M439" s="251"/>
      <c r="N439" s="251"/>
      <c r="O439" s="251"/>
      <c r="P439" s="251"/>
      <c r="Q439" s="251"/>
      <c r="R439" s="251"/>
      <c r="S439" s="251"/>
      <c r="T439" s="251"/>
      <c r="U439" s="251"/>
      <c r="V439" s="251"/>
      <c r="W439" s="251"/>
      <c r="X439" s="251"/>
    </row>
    <row r="440" spans="1:24" s="244" customFormat="1" ht="13.5" x14ac:dyDescent="0.15">
      <c r="A440" s="251"/>
      <c r="B440" s="546" t="s">
        <v>492</v>
      </c>
      <c r="C440" s="547"/>
      <c r="D440" s="563"/>
      <c r="E440" s="564" t="s">
        <v>493</v>
      </c>
      <c r="F440" s="565"/>
      <c r="G440" s="565"/>
      <c r="H440" s="565"/>
      <c r="I440" s="565"/>
      <c r="J440" s="565"/>
      <c r="K440" s="565"/>
      <c r="L440" s="565"/>
      <c r="M440" s="565"/>
      <c r="N440" s="565"/>
      <c r="O440" s="565"/>
      <c r="P440" s="565"/>
      <c r="Q440" s="565"/>
      <c r="R440" s="565"/>
      <c r="S440" s="566"/>
      <c r="T440" s="251"/>
      <c r="U440" s="251"/>
      <c r="V440" s="251"/>
      <c r="W440" s="251"/>
      <c r="X440" s="255"/>
    </row>
    <row r="441" spans="1:24" s="244" customFormat="1" ht="13.5" x14ac:dyDescent="0.15">
      <c r="A441" s="251"/>
      <c r="B441" s="288" t="s">
        <v>473</v>
      </c>
      <c r="C441" s="289"/>
      <c r="D441" s="290"/>
      <c r="E441" s="291" t="s">
        <v>494</v>
      </c>
      <c r="F441" s="289"/>
      <c r="G441" s="289"/>
      <c r="H441" s="289"/>
      <c r="I441" s="289"/>
      <c r="J441" s="289"/>
      <c r="K441" s="289"/>
      <c r="L441" s="289"/>
      <c r="M441" s="289"/>
      <c r="N441" s="289"/>
      <c r="O441" s="289"/>
      <c r="P441" s="289"/>
      <c r="Q441" s="293"/>
      <c r="R441" s="293"/>
      <c r="S441" s="292"/>
      <c r="T441" s="251"/>
      <c r="U441" s="251"/>
      <c r="V441" s="251"/>
      <c r="W441" s="251"/>
      <c r="X441" s="255"/>
    </row>
    <row r="442" spans="1:24" s="244" customFormat="1" thickBot="1" x14ac:dyDescent="0.2">
      <c r="A442" s="251"/>
      <c r="B442" s="267" t="s">
        <v>487</v>
      </c>
      <c r="C442" s="268"/>
      <c r="D442" s="286"/>
      <c r="E442" s="287" t="s">
        <v>509</v>
      </c>
      <c r="F442" s="268"/>
      <c r="G442" s="268"/>
      <c r="H442" s="268"/>
      <c r="I442" s="268"/>
      <c r="J442" s="268"/>
      <c r="K442" s="268"/>
      <c r="L442" s="268"/>
      <c r="M442" s="268"/>
      <c r="N442" s="268"/>
      <c r="O442" s="268"/>
      <c r="P442" s="268"/>
      <c r="Q442" s="294"/>
      <c r="R442" s="294"/>
      <c r="S442" s="269"/>
      <c r="T442" s="251"/>
      <c r="U442" s="251"/>
      <c r="V442" s="251"/>
      <c r="W442" s="251"/>
      <c r="X442" s="255"/>
    </row>
    <row r="443" spans="1:24" s="244" customFormat="1" ht="13.5" x14ac:dyDescent="0.15">
      <c r="A443" s="252"/>
      <c r="B443" s="252"/>
      <c r="C443" s="252"/>
      <c r="D443" s="252"/>
      <c r="E443" s="252"/>
      <c r="F443" s="252"/>
      <c r="G443" s="252"/>
      <c r="H443" s="252"/>
      <c r="I443" s="252"/>
      <c r="J443" s="252"/>
      <c r="K443" s="252"/>
      <c r="L443" s="252"/>
      <c r="M443" s="252"/>
      <c r="N443" s="252"/>
      <c r="O443" s="252"/>
      <c r="P443" s="252"/>
      <c r="Q443" s="252"/>
      <c r="R443" s="252"/>
      <c r="S443" s="252"/>
      <c r="T443" s="252"/>
      <c r="U443" s="252"/>
      <c r="V443" s="252"/>
      <c r="W443" s="252"/>
      <c r="X443" s="252"/>
    </row>
    <row r="444" spans="1:24" s="244" customFormat="1" ht="13.5" x14ac:dyDescent="0.15">
      <c r="A444" s="255"/>
      <c r="B444" s="255"/>
      <c r="C444" s="255"/>
      <c r="D444" s="255"/>
      <c r="E444" s="255"/>
      <c r="F444" s="255"/>
      <c r="G444" s="255"/>
      <c r="H444" s="255"/>
      <c r="I444" s="255"/>
      <c r="J444" s="255"/>
      <c r="K444" s="255"/>
      <c r="L444" s="255"/>
      <c r="M444" s="255"/>
      <c r="N444" s="255"/>
      <c r="O444" s="255"/>
      <c r="P444" s="255"/>
      <c r="Q444" s="255"/>
      <c r="R444" s="255"/>
      <c r="S444" s="255"/>
      <c r="T444" s="255"/>
      <c r="U444" s="255"/>
      <c r="V444" s="255"/>
      <c r="W444" s="255"/>
      <c r="X444" s="255"/>
    </row>
    <row r="445" spans="1:24" s="244" customFormat="1" ht="13.5" x14ac:dyDescent="0.15">
      <c r="A445" s="255"/>
      <c r="B445" s="255"/>
      <c r="C445" s="255"/>
      <c r="D445" s="255"/>
      <c r="E445" s="255"/>
      <c r="F445" s="255"/>
      <c r="G445" s="255"/>
      <c r="H445" s="255"/>
      <c r="I445" s="255"/>
      <c r="J445" s="255"/>
      <c r="K445" s="255"/>
      <c r="L445" s="255"/>
      <c r="M445" s="255"/>
      <c r="N445" s="255"/>
      <c r="O445" s="255"/>
      <c r="P445" s="255"/>
      <c r="Q445" s="255"/>
      <c r="R445" s="255"/>
      <c r="S445" s="255"/>
      <c r="T445" s="255"/>
      <c r="U445" s="255"/>
      <c r="V445" s="255"/>
      <c r="W445" s="255"/>
      <c r="X445" s="255"/>
    </row>
    <row r="446" spans="1:24" s="244" customFormat="1" ht="13.5" x14ac:dyDescent="0.15">
      <c r="A446" s="255"/>
      <c r="B446" s="255"/>
      <c r="C446" s="255"/>
      <c r="D446" s="255"/>
      <c r="E446" s="255"/>
      <c r="F446" s="255"/>
      <c r="G446" s="255"/>
      <c r="H446" s="255"/>
      <c r="I446" s="255"/>
      <c r="J446" s="255"/>
      <c r="K446" s="255"/>
      <c r="L446" s="255"/>
      <c r="M446" s="255"/>
      <c r="N446" s="255"/>
      <c r="O446" s="255"/>
      <c r="P446" s="255"/>
      <c r="Q446" s="255"/>
      <c r="R446" s="255"/>
      <c r="S446" s="255"/>
      <c r="T446" s="255"/>
      <c r="U446" s="255"/>
      <c r="V446" s="255"/>
      <c r="W446" s="255"/>
      <c r="X446" s="255"/>
    </row>
    <row r="447" spans="1:24" s="244" customFormat="1" ht="13.5" x14ac:dyDescent="0.15">
      <c r="A447" s="255"/>
      <c r="B447" s="255"/>
      <c r="C447" s="255"/>
      <c r="D447" s="255"/>
      <c r="E447" s="255"/>
      <c r="F447" s="255"/>
      <c r="G447" s="255"/>
      <c r="H447" s="255"/>
      <c r="I447" s="255"/>
      <c r="J447" s="255"/>
      <c r="K447" s="255"/>
      <c r="L447" s="255"/>
      <c r="M447" s="255"/>
      <c r="N447" s="255"/>
      <c r="O447" s="255"/>
      <c r="P447" s="255"/>
      <c r="Q447" s="255"/>
      <c r="R447" s="255"/>
      <c r="S447" s="255"/>
      <c r="T447" s="255"/>
      <c r="U447" s="255"/>
      <c r="V447" s="255"/>
      <c r="W447" s="255"/>
      <c r="X447" s="255"/>
    </row>
    <row r="448" spans="1:24" s="244" customFormat="1" ht="13.5" x14ac:dyDescent="0.15">
      <c r="A448" s="255"/>
      <c r="B448" s="255"/>
      <c r="C448" s="255"/>
      <c r="D448" s="255"/>
      <c r="E448" s="255"/>
      <c r="F448" s="255"/>
      <c r="G448" s="255"/>
      <c r="H448" s="255"/>
      <c r="I448" s="255"/>
      <c r="J448" s="255"/>
      <c r="K448" s="255"/>
      <c r="L448" s="255"/>
      <c r="M448" s="255"/>
      <c r="N448" s="255"/>
      <c r="O448" s="255"/>
      <c r="P448" s="255"/>
      <c r="Q448" s="255"/>
      <c r="R448" s="255"/>
      <c r="S448" s="255"/>
      <c r="T448" s="255"/>
      <c r="U448" s="255"/>
      <c r="V448" s="255"/>
      <c r="W448" s="255"/>
      <c r="X448" s="255"/>
    </row>
    <row r="449" spans="1:24" s="244" customFormat="1" ht="13.5" x14ac:dyDescent="0.15">
      <c r="A449" s="255"/>
      <c r="B449" s="255"/>
      <c r="C449" s="255"/>
      <c r="D449" s="255"/>
      <c r="E449" s="255"/>
      <c r="F449" s="255"/>
      <c r="G449" s="255"/>
      <c r="H449" s="255"/>
      <c r="I449" s="255"/>
      <c r="J449" s="255"/>
      <c r="K449" s="255"/>
      <c r="L449" s="255"/>
      <c r="M449" s="255"/>
      <c r="N449" s="255"/>
      <c r="O449" s="255"/>
      <c r="P449" s="255"/>
      <c r="Q449" s="255"/>
      <c r="R449" s="255"/>
      <c r="S449" s="255"/>
      <c r="T449" s="255"/>
      <c r="U449" s="255"/>
      <c r="V449" s="255"/>
      <c r="W449" s="255"/>
      <c r="X449" s="255"/>
    </row>
    <row r="450" spans="1:24" s="244" customFormat="1" ht="13.5" x14ac:dyDescent="0.15">
      <c r="A450" s="255"/>
      <c r="B450" s="255"/>
      <c r="C450" s="255"/>
      <c r="D450" s="255"/>
      <c r="E450" s="255"/>
      <c r="F450" s="255"/>
      <c r="G450" s="255"/>
      <c r="H450" s="255"/>
      <c r="I450" s="255"/>
      <c r="J450" s="255"/>
      <c r="K450" s="255"/>
      <c r="L450" s="255"/>
      <c r="M450" s="255"/>
      <c r="N450" s="255"/>
      <c r="O450" s="255"/>
      <c r="P450" s="255"/>
      <c r="Q450" s="255"/>
      <c r="R450" s="255"/>
      <c r="S450" s="255"/>
      <c r="T450" s="255"/>
      <c r="U450" s="255"/>
      <c r="V450" s="255"/>
      <c r="W450" s="255"/>
      <c r="X450" s="255"/>
    </row>
    <row r="451" spans="1:24" s="244" customFormat="1" ht="13.5" x14ac:dyDescent="0.15">
      <c r="A451" s="255"/>
      <c r="B451" s="255"/>
      <c r="C451" s="255"/>
      <c r="D451" s="255"/>
      <c r="E451" s="255"/>
      <c r="F451" s="255"/>
      <c r="G451" s="255"/>
      <c r="H451" s="255"/>
      <c r="I451" s="255"/>
      <c r="J451" s="255"/>
      <c r="K451" s="255"/>
      <c r="L451" s="255"/>
      <c r="M451" s="255"/>
      <c r="N451" s="255"/>
      <c r="O451" s="255"/>
      <c r="P451" s="255"/>
      <c r="Q451" s="255"/>
      <c r="R451" s="255"/>
      <c r="S451" s="255"/>
      <c r="T451" s="255"/>
      <c r="U451" s="255"/>
      <c r="V451" s="255"/>
      <c r="W451" s="255"/>
      <c r="X451" s="255"/>
    </row>
    <row r="452" spans="1:24" s="244" customFormat="1" ht="13.5" x14ac:dyDescent="0.15">
      <c r="A452" s="255"/>
      <c r="B452" s="255"/>
      <c r="C452" s="255"/>
      <c r="D452" s="255"/>
      <c r="E452" s="255"/>
      <c r="F452" s="255"/>
      <c r="G452" s="255"/>
      <c r="H452" s="255"/>
      <c r="I452" s="255"/>
      <c r="J452" s="255"/>
      <c r="K452" s="255"/>
      <c r="L452" s="255"/>
      <c r="M452" s="255"/>
      <c r="N452" s="255"/>
      <c r="O452" s="255"/>
      <c r="P452" s="255"/>
      <c r="Q452" s="255"/>
      <c r="R452" s="255"/>
      <c r="S452" s="255"/>
      <c r="T452" s="255"/>
      <c r="U452" s="255"/>
      <c r="V452" s="255"/>
      <c r="W452" s="255"/>
      <c r="X452" s="255"/>
    </row>
    <row r="453" spans="1:24" s="244" customFormat="1" ht="13.5" x14ac:dyDescent="0.15">
      <c r="A453" s="255"/>
      <c r="B453" s="255"/>
      <c r="C453" s="255"/>
      <c r="D453" s="255"/>
      <c r="E453" s="255"/>
      <c r="F453" s="255"/>
      <c r="G453" s="255"/>
      <c r="H453" s="255"/>
      <c r="I453" s="255"/>
      <c r="J453" s="255"/>
      <c r="K453" s="255"/>
      <c r="L453" s="255"/>
      <c r="M453" s="255"/>
      <c r="N453" s="255"/>
      <c r="O453" s="255"/>
      <c r="P453" s="255"/>
      <c r="Q453" s="255"/>
      <c r="R453" s="255"/>
      <c r="S453" s="255"/>
      <c r="T453" s="255"/>
      <c r="U453" s="255"/>
      <c r="V453" s="255"/>
      <c r="W453" s="255"/>
      <c r="X453" s="255"/>
    </row>
    <row r="454" spans="1:24" s="244" customFormat="1" ht="13.5" x14ac:dyDescent="0.15">
      <c r="A454" s="255"/>
      <c r="B454" s="255"/>
      <c r="C454" s="255"/>
      <c r="D454" s="255"/>
      <c r="E454" s="255"/>
      <c r="F454" s="255"/>
      <c r="G454" s="255"/>
      <c r="H454" s="255"/>
      <c r="I454" s="255"/>
      <c r="J454" s="255"/>
      <c r="K454" s="255"/>
      <c r="L454" s="255"/>
      <c r="M454" s="255"/>
      <c r="N454" s="255"/>
      <c r="O454" s="255"/>
      <c r="P454" s="255"/>
      <c r="Q454" s="255"/>
      <c r="R454" s="255"/>
      <c r="S454" s="255"/>
      <c r="T454" s="255"/>
      <c r="U454" s="255"/>
      <c r="V454" s="255"/>
      <c r="W454" s="255"/>
      <c r="X454" s="255"/>
    </row>
    <row r="455" spans="1:24" s="244" customFormat="1" ht="13.5" x14ac:dyDescent="0.15">
      <c r="A455" s="255"/>
      <c r="B455" s="255"/>
      <c r="C455" s="255"/>
      <c r="D455" s="255"/>
      <c r="E455" s="255"/>
      <c r="F455" s="255"/>
      <c r="G455" s="255"/>
      <c r="H455" s="255"/>
      <c r="I455" s="255"/>
      <c r="J455" s="255"/>
      <c r="K455" s="255"/>
      <c r="L455" s="255"/>
      <c r="M455" s="255"/>
      <c r="N455" s="255"/>
      <c r="O455" s="255"/>
      <c r="P455" s="255"/>
      <c r="Q455" s="255"/>
      <c r="R455" s="255"/>
      <c r="S455" s="255"/>
      <c r="T455" s="255"/>
      <c r="U455" s="255"/>
      <c r="V455" s="255"/>
      <c r="W455" s="255"/>
      <c r="X455" s="255"/>
    </row>
    <row r="456" spans="1:24" s="244" customFormat="1" ht="13.5" x14ac:dyDescent="0.15">
      <c r="A456" s="255"/>
      <c r="B456" s="255"/>
      <c r="C456" s="255"/>
      <c r="D456" s="255"/>
      <c r="E456" s="255"/>
      <c r="F456" s="255"/>
      <c r="G456" s="255"/>
      <c r="H456" s="255"/>
      <c r="I456" s="255"/>
      <c r="J456" s="255"/>
      <c r="K456" s="255"/>
      <c r="L456" s="255"/>
      <c r="M456" s="255"/>
      <c r="N456" s="255"/>
      <c r="O456" s="255"/>
      <c r="P456" s="255"/>
      <c r="Q456" s="255"/>
      <c r="R456" s="255"/>
      <c r="S456" s="255"/>
      <c r="T456" s="255"/>
      <c r="U456" s="255"/>
      <c r="V456" s="255"/>
      <c r="W456" s="255"/>
      <c r="X456" s="255"/>
    </row>
    <row r="457" spans="1:24" s="244" customFormat="1" ht="13.5" x14ac:dyDescent="0.15">
      <c r="A457" s="255"/>
      <c r="B457" s="255"/>
      <c r="C457" s="255"/>
      <c r="D457" s="255"/>
      <c r="E457" s="255"/>
      <c r="F457" s="255"/>
      <c r="G457" s="255"/>
      <c r="H457" s="255"/>
      <c r="I457" s="255"/>
      <c r="J457" s="255"/>
      <c r="K457" s="255"/>
      <c r="L457" s="255"/>
      <c r="M457" s="255"/>
      <c r="N457" s="255"/>
      <c r="O457" s="255"/>
      <c r="P457" s="255"/>
      <c r="Q457" s="255"/>
      <c r="R457" s="255"/>
      <c r="S457" s="255"/>
      <c r="T457" s="255"/>
      <c r="U457" s="255"/>
      <c r="V457" s="255"/>
      <c r="W457" s="255"/>
      <c r="X457" s="255"/>
    </row>
    <row r="458" spans="1:24" s="244" customFormat="1" ht="13.5" x14ac:dyDescent="0.15">
      <c r="A458" s="255"/>
      <c r="B458" s="255"/>
      <c r="C458" s="255"/>
      <c r="D458" s="255"/>
      <c r="E458" s="255"/>
      <c r="F458" s="255"/>
      <c r="G458" s="255"/>
      <c r="H458" s="255"/>
      <c r="I458" s="255"/>
      <c r="J458" s="255"/>
      <c r="K458" s="255"/>
      <c r="L458" s="255"/>
      <c r="M458" s="255"/>
      <c r="N458" s="255"/>
      <c r="O458" s="255"/>
      <c r="P458" s="255"/>
      <c r="Q458" s="255"/>
      <c r="R458" s="255"/>
      <c r="S458" s="255"/>
      <c r="T458" s="255"/>
      <c r="U458" s="255"/>
      <c r="V458" s="255"/>
      <c r="W458" s="255"/>
      <c r="X458" s="255"/>
    </row>
    <row r="459" spans="1:24" s="244" customFormat="1" ht="13.5" x14ac:dyDescent="0.15">
      <c r="A459" s="255"/>
      <c r="B459" s="255"/>
      <c r="C459" s="255"/>
      <c r="D459" s="255"/>
      <c r="E459" s="255"/>
      <c r="F459" s="255"/>
      <c r="G459" s="255"/>
      <c r="H459" s="255"/>
      <c r="I459" s="255"/>
      <c r="J459" s="255"/>
      <c r="K459" s="255"/>
      <c r="L459" s="255"/>
      <c r="M459" s="255"/>
      <c r="N459" s="255"/>
      <c r="O459" s="255"/>
      <c r="P459" s="255"/>
      <c r="Q459" s="255"/>
      <c r="R459" s="255"/>
      <c r="S459" s="255"/>
      <c r="T459" s="255"/>
      <c r="U459" s="255"/>
      <c r="V459" s="255"/>
      <c r="W459" s="255"/>
      <c r="X459" s="255"/>
    </row>
    <row r="460" spans="1:24" s="244" customFormat="1" ht="13.5" x14ac:dyDescent="0.15">
      <c r="A460" s="255"/>
      <c r="B460" s="255"/>
      <c r="C460" s="255"/>
      <c r="D460" s="255"/>
      <c r="E460" s="255"/>
      <c r="F460" s="255"/>
      <c r="G460" s="255"/>
      <c r="H460" s="255"/>
      <c r="I460" s="255"/>
      <c r="J460" s="255"/>
      <c r="K460" s="255"/>
      <c r="L460" s="255"/>
      <c r="M460" s="255"/>
      <c r="N460" s="255"/>
      <c r="O460" s="255"/>
      <c r="P460" s="255"/>
      <c r="Q460" s="255"/>
      <c r="R460" s="255"/>
      <c r="S460" s="255"/>
      <c r="T460" s="255"/>
      <c r="U460" s="255"/>
      <c r="V460" s="255"/>
      <c r="W460" s="255"/>
      <c r="X460" s="255"/>
    </row>
    <row r="461" spans="1:24" s="244" customFormat="1" ht="13.5" x14ac:dyDescent="0.15">
      <c r="A461" s="255"/>
      <c r="B461" s="255"/>
      <c r="C461" s="255"/>
      <c r="D461" s="255"/>
      <c r="E461" s="255"/>
      <c r="F461" s="255"/>
      <c r="G461" s="255"/>
      <c r="H461" s="255"/>
      <c r="I461" s="255"/>
      <c r="J461" s="255"/>
      <c r="K461" s="255"/>
      <c r="L461" s="255"/>
      <c r="M461" s="255"/>
      <c r="N461" s="255"/>
      <c r="O461" s="255"/>
      <c r="P461" s="255"/>
      <c r="Q461" s="255"/>
      <c r="R461" s="255"/>
      <c r="S461" s="255"/>
      <c r="T461" s="255"/>
      <c r="U461" s="255"/>
      <c r="V461" s="255"/>
      <c r="W461" s="255"/>
      <c r="X461" s="255"/>
    </row>
    <row r="462" spans="1:24" s="244" customFormat="1" ht="13.5" x14ac:dyDescent="0.15">
      <c r="A462" s="255"/>
      <c r="B462" s="255"/>
      <c r="C462" s="255"/>
      <c r="D462" s="255"/>
      <c r="E462" s="255"/>
      <c r="F462" s="255"/>
      <c r="G462" s="255"/>
      <c r="H462" s="255"/>
      <c r="I462" s="255"/>
      <c r="J462" s="255"/>
      <c r="K462" s="255"/>
      <c r="L462" s="255"/>
      <c r="M462" s="255"/>
      <c r="N462" s="255"/>
      <c r="O462" s="255"/>
      <c r="P462" s="255"/>
      <c r="Q462" s="255"/>
      <c r="R462" s="255"/>
      <c r="S462" s="255"/>
      <c r="T462" s="255"/>
      <c r="U462" s="255"/>
      <c r="V462" s="255"/>
      <c r="W462" s="255"/>
      <c r="X462" s="255"/>
    </row>
    <row r="463" spans="1:24" s="244" customFormat="1" ht="13.5" x14ac:dyDescent="0.15">
      <c r="A463" s="255"/>
      <c r="B463" s="255"/>
      <c r="C463" s="255"/>
      <c r="D463" s="255"/>
      <c r="E463" s="255"/>
      <c r="F463" s="255"/>
      <c r="G463" s="255"/>
      <c r="H463" s="255"/>
      <c r="I463" s="255"/>
      <c r="J463" s="255"/>
      <c r="K463" s="255"/>
      <c r="L463" s="255"/>
      <c r="M463" s="255"/>
      <c r="N463" s="255"/>
      <c r="O463" s="255"/>
      <c r="P463" s="255"/>
      <c r="Q463" s="255"/>
      <c r="R463" s="255"/>
      <c r="S463" s="255"/>
      <c r="T463" s="255"/>
      <c r="U463" s="255"/>
      <c r="V463" s="255"/>
      <c r="W463" s="255"/>
      <c r="X463" s="255"/>
    </row>
    <row r="464" spans="1:24" s="244" customFormat="1" ht="13.5" x14ac:dyDescent="0.15">
      <c r="A464" s="255"/>
      <c r="B464" s="255"/>
      <c r="C464" s="255"/>
      <c r="D464" s="255"/>
      <c r="E464" s="255"/>
      <c r="F464" s="255"/>
      <c r="G464" s="255"/>
      <c r="H464" s="255"/>
      <c r="I464" s="255"/>
      <c r="J464" s="255"/>
      <c r="K464" s="255"/>
      <c r="L464" s="255"/>
      <c r="M464" s="255"/>
      <c r="N464" s="255"/>
      <c r="O464" s="255"/>
      <c r="P464" s="255"/>
      <c r="Q464" s="255"/>
      <c r="R464" s="255"/>
      <c r="S464" s="255"/>
      <c r="T464" s="255"/>
      <c r="U464" s="255"/>
      <c r="V464" s="255"/>
      <c r="W464" s="255"/>
      <c r="X464" s="255"/>
    </row>
    <row r="465" spans="1:24" s="244" customFormat="1" ht="13.5" x14ac:dyDescent="0.15">
      <c r="A465" s="255"/>
      <c r="B465" s="255"/>
      <c r="C465" s="255"/>
      <c r="D465" s="255"/>
      <c r="E465" s="255"/>
      <c r="F465" s="255"/>
      <c r="G465" s="255"/>
      <c r="H465" s="255"/>
      <c r="I465" s="255"/>
      <c r="J465" s="255"/>
      <c r="K465" s="255"/>
      <c r="L465" s="255"/>
      <c r="M465" s="255"/>
      <c r="N465" s="255"/>
      <c r="O465" s="255"/>
      <c r="P465" s="255"/>
      <c r="Q465" s="255"/>
      <c r="R465" s="255"/>
      <c r="S465" s="255"/>
      <c r="T465" s="255"/>
      <c r="U465" s="255"/>
      <c r="V465" s="255"/>
      <c r="W465" s="255"/>
      <c r="X465" s="255"/>
    </row>
    <row r="466" spans="1:24" s="244" customFormat="1" ht="13.5" x14ac:dyDescent="0.15">
      <c r="A466" s="255"/>
      <c r="B466" s="255"/>
      <c r="C466" s="255"/>
      <c r="D466" s="255"/>
      <c r="E466" s="255"/>
      <c r="F466" s="255"/>
      <c r="G466" s="255"/>
      <c r="H466" s="255"/>
      <c r="I466" s="255"/>
      <c r="J466" s="255"/>
      <c r="K466" s="255"/>
      <c r="L466" s="255"/>
      <c r="M466" s="255"/>
      <c r="N466" s="255"/>
      <c r="O466" s="255"/>
      <c r="P466" s="255"/>
      <c r="Q466" s="255"/>
      <c r="R466" s="255"/>
      <c r="S466" s="255"/>
      <c r="T466" s="255"/>
      <c r="U466" s="255"/>
      <c r="V466" s="255"/>
      <c r="W466" s="255"/>
      <c r="X466" s="255"/>
    </row>
    <row r="467" spans="1:24" s="244" customFormat="1" ht="13.5" x14ac:dyDescent="0.15">
      <c r="A467" s="255"/>
      <c r="B467" s="255"/>
      <c r="C467" s="255"/>
      <c r="D467" s="255"/>
      <c r="E467" s="255"/>
      <c r="F467" s="255"/>
      <c r="G467" s="255"/>
      <c r="H467" s="255"/>
      <c r="I467" s="255"/>
      <c r="J467" s="255"/>
      <c r="K467" s="255"/>
      <c r="L467" s="255"/>
      <c r="M467" s="255"/>
      <c r="N467" s="255"/>
      <c r="O467" s="255"/>
      <c r="P467" s="255"/>
      <c r="Q467" s="255"/>
      <c r="R467" s="255"/>
      <c r="S467" s="255"/>
      <c r="T467" s="255"/>
      <c r="U467" s="255"/>
      <c r="V467" s="255"/>
      <c r="W467" s="255"/>
      <c r="X467" s="255"/>
    </row>
    <row r="468" spans="1:24" s="244" customFormat="1" ht="13.5" x14ac:dyDescent="0.15">
      <c r="A468" s="255"/>
      <c r="B468" s="255"/>
      <c r="C468" s="255"/>
      <c r="D468" s="255"/>
      <c r="E468" s="255"/>
      <c r="F468" s="255"/>
      <c r="G468" s="255"/>
      <c r="H468" s="255"/>
      <c r="I468" s="255"/>
      <c r="J468" s="255"/>
      <c r="K468" s="255"/>
      <c r="L468" s="255"/>
      <c r="M468" s="255"/>
      <c r="N468" s="255"/>
      <c r="O468" s="255"/>
      <c r="P468" s="255"/>
      <c r="Q468" s="255"/>
      <c r="R468" s="255"/>
      <c r="S468" s="255"/>
      <c r="T468" s="255"/>
      <c r="U468" s="255"/>
      <c r="V468" s="255"/>
      <c r="W468" s="255"/>
      <c r="X468" s="255"/>
    </row>
    <row r="469" spans="1:24" s="244" customFormat="1" ht="13.5" x14ac:dyDescent="0.15">
      <c r="A469" s="255"/>
      <c r="B469" s="255"/>
      <c r="C469" s="255"/>
      <c r="D469" s="255"/>
      <c r="E469" s="255"/>
      <c r="F469" s="255"/>
      <c r="G469" s="255"/>
      <c r="H469" s="255"/>
      <c r="I469" s="255"/>
      <c r="J469" s="255"/>
      <c r="K469" s="255"/>
      <c r="L469" s="255"/>
      <c r="M469" s="255"/>
      <c r="N469" s="255"/>
      <c r="O469" s="255"/>
      <c r="P469" s="255"/>
      <c r="Q469" s="255"/>
      <c r="R469" s="255"/>
      <c r="S469" s="255"/>
      <c r="T469" s="255"/>
      <c r="U469" s="255"/>
      <c r="V469" s="255"/>
      <c r="W469" s="255"/>
      <c r="X469" s="255"/>
    </row>
    <row r="470" spans="1:24" s="244" customFormat="1" ht="13.5" x14ac:dyDescent="0.15">
      <c r="A470" s="255"/>
      <c r="B470" s="255"/>
      <c r="C470" s="255"/>
      <c r="D470" s="255"/>
      <c r="E470" s="255"/>
      <c r="F470" s="255"/>
      <c r="G470" s="255"/>
      <c r="H470" s="255"/>
      <c r="I470" s="255"/>
      <c r="J470" s="255"/>
      <c r="K470" s="255"/>
      <c r="L470" s="255"/>
      <c r="M470" s="255"/>
      <c r="N470" s="255"/>
      <c r="O470" s="255"/>
      <c r="P470" s="255"/>
      <c r="Q470" s="255"/>
      <c r="R470" s="255"/>
      <c r="S470" s="255"/>
      <c r="T470" s="255"/>
      <c r="U470" s="255"/>
      <c r="V470" s="255"/>
      <c r="W470" s="255"/>
      <c r="X470" s="255"/>
    </row>
    <row r="471" spans="1:24" s="244" customFormat="1" ht="13.5" x14ac:dyDescent="0.15"/>
    <row r="472" spans="1:24" s="244" customFormat="1" ht="13.5" x14ac:dyDescent="0.15"/>
    <row r="473" spans="1:24" s="244" customFormat="1" ht="13.5" x14ac:dyDescent="0.15"/>
    <row r="474" spans="1:24" s="244" customFormat="1" ht="13.5" x14ac:dyDescent="0.15"/>
    <row r="475" spans="1:24" s="244" customFormat="1" ht="13.5" x14ac:dyDescent="0.15"/>
    <row r="476" spans="1:24" s="244" customFormat="1" ht="13.5" x14ac:dyDescent="0.15"/>
    <row r="477" spans="1:24" s="244" customFormat="1" ht="13.5" x14ac:dyDescent="0.15"/>
    <row r="478" spans="1:24" s="244" customFormat="1" ht="13.5" x14ac:dyDescent="0.15"/>
    <row r="479" spans="1:24" s="244" customFormat="1" ht="13.5" x14ac:dyDescent="0.15"/>
    <row r="480" spans="1:24" s="244" customFormat="1" ht="13.5" x14ac:dyDescent="0.15"/>
    <row r="481" s="244" customFormat="1" ht="13.5" x14ac:dyDescent="0.15"/>
    <row r="482" s="244" customFormat="1" ht="13.5" x14ac:dyDescent="0.15"/>
    <row r="483" s="244" customFormat="1" ht="13.5" x14ac:dyDescent="0.15"/>
    <row r="484" s="244" customFormat="1" ht="13.5" x14ac:dyDescent="0.15"/>
    <row r="485" s="244" customFormat="1" ht="13.5" x14ac:dyDescent="0.15"/>
    <row r="486" s="244" customFormat="1" ht="13.5" x14ac:dyDescent="0.15"/>
    <row r="487" s="244" customFormat="1" ht="13.5" x14ac:dyDescent="0.15"/>
    <row r="488" s="244" customFormat="1" ht="13.5" x14ac:dyDescent="0.15"/>
    <row r="489" s="244" customFormat="1" ht="13.5" x14ac:dyDescent="0.15"/>
    <row r="490" s="244" customFormat="1" ht="13.5" x14ac:dyDescent="0.15"/>
    <row r="491" s="244" customFormat="1" ht="13.5" x14ac:dyDescent="0.15"/>
    <row r="492" s="244" customFormat="1" ht="13.5" x14ac:dyDescent="0.15"/>
    <row r="493" s="244" customFormat="1" ht="13.5" x14ac:dyDescent="0.15"/>
    <row r="494" s="244" customFormat="1" ht="13.5" x14ac:dyDescent="0.15"/>
    <row r="495" s="244" customFormat="1" ht="13.5" x14ac:dyDescent="0.15"/>
    <row r="496" s="244" customFormat="1" ht="13.5" x14ac:dyDescent="0.15"/>
    <row r="497" s="244" customFormat="1" ht="13.5" x14ac:dyDescent="0.15"/>
    <row r="498" s="244" customFormat="1" ht="13.5" x14ac:dyDescent="0.15"/>
    <row r="499" s="244" customFormat="1" ht="13.5" x14ac:dyDescent="0.15"/>
    <row r="500" s="244" customFormat="1" ht="13.5" x14ac:dyDescent="0.15"/>
    <row r="501" s="244" customFormat="1" ht="13.5" x14ac:dyDescent="0.15"/>
    <row r="502" s="244" customFormat="1" ht="13.5" x14ac:dyDescent="0.15"/>
    <row r="503" s="244" customFormat="1" ht="13.5" x14ac:dyDescent="0.15"/>
    <row r="504" s="244" customFormat="1" ht="13.5" x14ac:dyDescent="0.15"/>
    <row r="505" s="244" customFormat="1" ht="13.5" x14ac:dyDescent="0.15"/>
    <row r="506" s="244" customFormat="1" ht="13.5" x14ac:dyDescent="0.15"/>
    <row r="507" s="244" customFormat="1" ht="13.5" x14ac:dyDescent="0.15"/>
    <row r="508" s="244" customFormat="1" ht="13.5" x14ac:dyDescent="0.15"/>
    <row r="509" s="244" customFormat="1" ht="13.5" x14ac:dyDescent="0.15"/>
    <row r="510" s="244" customFormat="1" ht="13.5" x14ac:dyDescent="0.15"/>
    <row r="511" s="244" customFormat="1" ht="13.5" x14ac:dyDescent="0.15"/>
    <row r="512" s="244" customFormat="1" ht="13.5" x14ac:dyDescent="0.15"/>
    <row r="513" s="244" customFormat="1" ht="13.5" x14ac:dyDescent="0.15"/>
    <row r="514" s="244" customFormat="1" ht="13.5" x14ac:dyDescent="0.15"/>
    <row r="515" s="244" customFormat="1" ht="13.5" x14ac:dyDescent="0.15"/>
    <row r="516" s="244" customFormat="1" ht="13.5" x14ac:dyDescent="0.15"/>
    <row r="517" s="244" customFormat="1" ht="13.5" x14ac:dyDescent="0.15"/>
    <row r="518" s="244" customFormat="1" ht="13.5" x14ac:dyDescent="0.15"/>
    <row r="519" s="244" customFormat="1" ht="13.5" x14ac:dyDescent="0.15"/>
    <row r="520" s="244" customFormat="1" ht="13.5" x14ac:dyDescent="0.15"/>
    <row r="521" s="244" customFormat="1" ht="13.5" x14ac:dyDescent="0.15"/>
    <row r="522" s="244" customFormat="1" ht="13.5" x14ac:dyDescent="0.15"/>
    <row r="523" s="244" customFormat="1" ht="13.5" x14ac:dyDescent="0.15"/>
    <row r="524" s="244" customFormat="1" ht="13.5" x14ac:dyDescent="0.15"/>
    <row r="525" s="244" customFormat="1" ht="13.5" x14ac:dyDescent="0.15"/>
    <row r="526" s="244" customFormat="1" ht="13.5" x14ac:dyDescent="0.15"/>
    <row r="527" s="244" customFormat="1" ht="13.5" x14ac:dyDescent="0.15"/>
    <row r="528" s="244" customFormat="1" ht="13.5" x14ac:dyDescent="0.15"/>
    <row r="529" s="244" customFormat="1" ht="13.5" x14ac:dyDescent="0.15"/>
    <row r="530" s="244" customFormat="1" ht="13.5" x14ac:dyDescent="0.15"/>
    <row r="531" s="244" customFormat="1" ht="13.5" x14ac:dyDescent="0.15"/>
    <row r="532" s="244" customFormat="1" ht="13.5" x14ac:dyDescent="0.15"/>
    <row r="533" s="244" customFormat="1" ht="13.5" x14ac:dyDescent="0.15"/>
    <row r="534" s="244" customFormat="1" ht="13.5" x14ac:dyDescent="0.15"/>
    <row r="535" s="244" customFormat="1" ht="13.5" x14ac:dyDescent="0.15"/>
    <row r="536" s="244" customFormat="1" ht="13.5" x14ac:dyDescent="0.15"/>
    <row r="537" s="244" customFormat="1" ht="13.5" x14ac:dyDescent="0.15"/>
    <row r="538" s="244" customFormat="1" ht="13.5" x14ac:dyDescent="0.15"/>
    <row r="539" s="244" customFormat="1" ht="13.5" x14ac:dyDescent="0.15"/>
    <row r="540" s="244" customFormat="1" ht="13.5" x14ac:dyDescent="0.15"/>
    <row r="541" s="244" customFormat="1" ht="13.5" x14ac:dyDescent="0.15"/>
    <row r="542" s="244" customFormat="1" ht="13.5" x14ac:dyDescent="0.15"/>
    <row r="543" s="244" customFormat="1" ht="13.5" x14ac:dyDescent="0.15"/>
    <row r="544" s="244" customFormat="1" ht="13.5" x14ac:dyDescent="0.15"/>
    <row r="545" s="244" customFormat="1" ht="13.5" x14ac:dyDescent="0.15"/>
    <row r="546" s="244" customFormat="1" ht="13.5" x14ac:dyDescent="0.15"/>
    <row r="547" s="244" customFormat="1" ht="13.5" x14ac:dyDescent="0.15"/>
    <row r="548" s="244" customFormat="1" ht="13.5" x14ac:dyDescent="0.15"/>
    <row r="549" s="244" customFormat="1" ht="13.5" x14ac:dyDescent="0.15"/>
    <row r="550" s="244" customFormat="1" ht="13.5" x14ac:dyDescent="0.15"/>
    <row r="551" s="244" customFormat="1" ht="13.5" x14ac:dyDescent="0.15"/>
    <row r="552" s="244" customFormat="1" ht="13.5" x14ac:dyDescent="0.15"/>
    <row r="553" s="244" customFormat="1" ht="13.5" x14ac:dyDescent="0.15"/>
    <row r="554" s="244" customFormat="1" ht="13.5" x14ac:dyDescent="0.15"/>
    <row r="555" s="244" customFormat="1" ht="13.5" x14ac:dyDescent="0.15"/>
    <row r="556" s="244" customFormat="1" ht="13.5" x14ac:dyDescent="0.15"/>
    <row r="557" s="244" customFormat="1" ht="13.5" x14ac:dyDescent="0.15"/>
    <row r="558" s="244" customFormat="1" ht="13.5" x14ac:dyDescent="0.15"/>
    <row r="559" s="244" customFormat="1" ht="13.5" x14ac:dyDescent="0.15"/>
    <row r="560" s="244" customFormat="1" ht="13.5" x14ac:dyDescent="0.15"/>
    <row r="561" spans="1:24" s="244" customFormat="1" ht="13.5" x14ac:dyDescent="0.15"/>
    <row r="562" spans="1:24" s="244" customFormat="1" ht="13.5" x14ac:dyDescent="0.15"/>
    <row r="563" spans="1:24" x14ac:dyDescent="0.15">
      <c r="A563" s="244"/>
      <c r="B563" s="244"/>
      <c r="C563" s="244"/>
      <c r="D563" s="244"/>
      <c r="E563" s="244"/>
      <c r="F563" s="244"/>
      <c r="G563" s="244"/>
      <c r="H563" s="244"/>
      <c r="I563" s="244"/>
      <c r="J563" s="244"/>
      <c r="K563" s="244"/>
      <c r="L563" s="244"/>
      <c r="M563" s="244"/>
      <c r="N563" s="244"/>
      <c r="O563" s="244"/>
      <c r="P563" s="244"/>
      <c r="Q563" s="244"/>
      <c r="R563" s="244"/>
      <c r="S563" s="244"/>
      <c r="T563" s="244"/>
      <c r="U563" s="244"/>
      <c r="V563" s="244"/>
      <c r="W563" s="244"/>
      <c r="X563" s="244"/>
    </row>
    <row r="564" spans="1:24" x14ac:dyDescent="0.15">
      <c r="A564" s="244"/>
      <c r="B564" s="244"/>
      <c r="C564" s="244"/>
      <c r="D564" s="244"/>
      <c r="E564" s="244"/>
      <c r="F564" s="244"/>
      <c r="G564" s="244"/>
      <c r="H564" s="244"/>
      <c r="I564" s="244"/>
      <c r="J564" s="244"/>
      <c r="K564" s="244"/>
      <c r="L564" s="244"/>
      <c r="M564" s="244"/>
      <c r="N564" s="244"/>
      <c r="O564" s="244"/>
      <c r="P564" s="244"/>
      <c r="Q564" s="244"/>
      <c r="R564" s="244"/>
      <c r="S564" s="244"/>
      <c r="T564" s="244"/>
      <c r="U564" s="244"/>
      <c r="V564" s="244"/>
      <c r="W564" s="244"/>
      <c r="X564" s="244"/>
    </row>
    <row r="565" spans="1:24" x14ac:dyDescent="0.15">
      <c r="A565" s="244"/>
      <c r="B565" s="244"/>
      <c r="C565" s="244"/>
      <c r="D565" s="244"/>
      <c r="E565" s="244"/>
      <c r="F565" s="244"/>
      <c r="G565" s="244"/>
      <c r="H565" s="244"/>
      <c r="I565" s="244"/>
      <c r="J565" s="244"/>
      <c r="K565" s="244"/>
      <c r="L565" s="244"/>
      <c r="M565" s="244"/>
      <c r="N565" s="244"/>
      <c r="O565" s="244"/>
      <c r="P565" s="244"/>
      <c r="Q565" s="244"/>
      <c r="R565" s="244"/>
      <c r="S565" s="244"/>
      <c r="T565" s="244"/>
      <c r="U565" s="244"/>
      <c r="V565" s="244"/>
      <c r="W565" s="244"/>
      <c r="X565" s="244"/>
    </row>
    <row r="566" spans="1:24" x14ac:dyDescent="0.15">
      <c r="A566" s="244"/>
      <c r="B566" s="244"/>
      <c r="C566" s="244"/>
      <c r="D566" s="244"/>
      <c r="E566" s="244"/>
      <c r="F566" s="244"/>
      <c r="G566" s="244"/>
      <c r="H566" s="244"/>
      <c r="I566" s="244"/>
      <c r="J566" s="244"/>
      <c r="K566" s="244"/>
      <c r="L566" s="244"/>
      <c r="M566" s="244"/>
      <c r="N566" s="244"/>
      <c r="O566" s="244"/>
      <c r="P566" s="244"/>
      <c r="Q566" s="244"/>
      <c r="R566" s="244"/>
      <c r="S566" s="244"/>
      <c r="T566" s="244"/>
      <c r="U566" s="244"/>
      <c r="V566" s="244"/>
      <c r="W566" s="244"/>
      <c r="X566" s="244"/>
    </row>
    <row r="567" spans="1:24" x14ac:dyDescent="0.15">
      <c r="A567" s="244"/>
      <c r="B567" s="244"/>
      <c r="C567" s="244"/>
      <c r="D567" s="244"/>
      <c r="E567" s="244"/>
      <c r="F567" s="244"/>
      <c r="G567" s="244"/>
      <c r="H567" s="244"/>
      <c r="I567" s="244"/>
      <c r="J567" s="244"/>
      <c r="K567" s="244"/>
      <c r="L567" s="244"/>
      <c r="M567" s="244"/>
      <c r="N567" s="244"/>
      <c r="O567" s="244"/>
      <c r="P567" s="244"/>
      <c r="Q567" s="244"/>
      <c r="R567" s="244"/>
      <c r="S567" s="244"/>
      <c r="T567" s="244"/>
      <c r="U567" s="244"/>
      <c r="V567" s="244"/>
      <c r="W567" s="244"/>
      <c r="X567" s="244"/>
    </row>
    <row r="568" spans="1:24" x14ac:dyDescent="0.15">
      <c r="A568" s="244"/>
      <c r="B568" s="244"/>
      <c r="C568" s="244"/>
      <c r="D568" s="244"/>
      <c r="E568" s="244"/>
      <c r="F568" s="244"/>
      <c r="G568" s="244"/>
      <c r="H568" s="244"/>
      <c r="I568" s="244"/>
      <c r="J568" s="244"/>
      <c r="K568" s="244"/>
      <c r="L568" s="244"/>
      <c r="M568" s="244"/>
      <c r="N568" s="244"/>
      <c r="O568" s="244"/>
      <c r="P568" s="244"/>
      <c r="Q568" s="244"/>
      <c r="R568" s="244"/>
      <c r="S568" s="244"/>
      <c r="T568" s="244"/>
      <c r="U568" s="244"/>
      <c r="V568" s="244"/>
      <c r="W568" s="244"/>
      <c r="X568" s="244"/>
    </row>
    <row r="569" spans="1:24" x14ac:dyDescent="0.15">
      <c r="A569" s="244"/>
      <c r="B569" s="244"/>
      <c r="C569" s="244"/>
      <c r="D569" s="244"/>
      <c r="E569" s="244"/>
      <c r="F569" s="244"/>
      <c r="G569" s="244"/>
      <c r="H569" s="244"/>
      <c r="I569" s="244"/>
      <c r="J569" s="244"/>
      <c r="K569" s="244"/>
      <c r="L569" s="244"/>
      <c r="M569" s="244"/>
      <c r="N569" s="244"/>
      <c r="O569" s="244"/>
      <c r="P569" s="244"/>
      <c r="Q569" s="244"/>
      <c r="R569" s="244"/>
      <c r="S569" s="244"/>
      <c r="T569" s="244"/>
      <c r="U569" s="244"/>
      <c r="V569" s="244"/>
      <c r="W569" s="244"/>
      <c r="X569" s="244"/>
    </row>
    <row r="570" spans="1:24" x14ac:dyDescent="0.15">
      <c r="A570" s="244"/>
      <c r="B570" s="244"/>
      <c r="C570" s="244"/>
      <c r="D570" s="244"/>
      <c r="E570" s="244"/>
      <c r="F570" s="244"/>
      <c r="G570" s="244"/>
      <c r="H570" s="244"/>
      <c r="I570" s="244"/>
      <c r="J570" s="244"/>
      <c r="K570" s="244"/>
      <c r="L570" s="244"/>
      <c r="M570" s="244"/>
      <c r="N570" s="244"/>
      <c r="O570" s="244"/>
      <c r="P570" s="244"/>
      <c r="Q570" s="244"/>
      <c r="R570" s="244"/>
      <c r="S570" s="244"/>
      <c r="T570" s="244"/>
      <c r="U570" s="244"/>
      <c r="V570" s="244"/>
      <c r="W570" s="244"/>
      <c r="X570" s="244"/>
    </row>
    <row r="571" spans="1:24" x14ac:dyDescent="0.15">
      <c r="A571" s="244"/>
      <c r="B571" s="244"/>
      <c r="C571" s="244"/>
      <c r="D571" s="244"/>
      <c r="E571" s="244"/>
      <c r="F571" s="244"/>
      <c r="G571" s="244"/>
      <c r="H571" s="244"/>
      <c r="I571" s="244"/>
      <c r="J571" s="244"/>
      <c r="K571" s="244"/>
      <c r="L571" s="244"/>
      <c r="M571" s="244"/>
      <c r="N571" s="244"/>
      <c r="O571" s="244"/>
      <c r="P571" s="244"/>
      <c r="Q571" s="244"/>
      <c r="R571" s="244"/>
      <c r="S571" s="244"/>
      <c r="T571" s="244"/>
      <c r="U571" s="244"/>
      <c r="V571" s="244"/>
      <c r="W571" s="244"/>
      <c r="X571" s="244"/>
    </row>
    <row r="572" spans="1:24" x14ac:dyDescent="0.15">
      <c r="A572" s="244"/>
      <c r="B572" s="244"/>
      <c r="C572" s="244"/>
      <c r="D572" s="244"/>
      <c r="E572" s="244"/>
      <c r="F572" s="244"/>
      <c r="G572" s="244"/>
      <c r="H572" s="244"/>
      <c r="I572" s="244"/>
      <c r="J572" s="244"/>
      <c r="K572" s="244"/>
      <c r="L572" s="244"/>
      <c r="M572" s="244"/>
      <c r="N572" s="244"/>
      <c r="O572" s="244"/>
      <c r="P572" s="244"/>
      <c r="Q572" s="244"/>
      <c r="R572" s="244"/>
      <c r="S572" s="244"/>
      <c r="T572" s="244"/>
      <c r="U572" s="244"/>
      <c r="V572" s="244"/>
      <c r="W572" s="244"/>
      <c r="X572" s="244"/>
    </row>
    <row r="573" spans="1:24" x14ac:dyDescent="0.15">
      <c r="A573" s="244"/>
      <c r="B573" s="244"/>
      <c r="C573" s="244"/>
      <c r="D573" s="244"/>
      <c r="E573" s="244"/>
      <c r="F573" s="244"/>
      <c r="G573" s="244"/>
      <c r="H573" s="244"/>
      <c r="I573" s="244"/>
      <c r="J573" s="244"/>
      <c r="K573" s="244"/>
      <c r="L573" s="244"/>
      <c r="M573" s="244"/>
      <c r="N573" s="244"/>
      <c r="O573" s="244"/>
      <c r="P573" s="244"/>
      <c r="Q573" s="244"/>
      <c r="R573" s="244"/>
      <c r="S573" s="244"/>
      <c r="T573" s="244"/>
      <c r="U573" s="244"/>
      <c r="V573" s="244"/>
      <c r="W573" s="244"/>
      <c r="X573" s="244"/>
    </row>
    <row r="574" spans="1:24" x14ac:dyDescent="0.15">
      <c r="A574" s="244"/>
      <c r="B574" s="244"/>
      <c r="C574" s="244"/>
      <c r="D574" s="244"/>
      <c r="E574" s="244"/>
      <c r="F574" s="244"/>
      <c r="G574" s="244"/>
      <c r="H574" s="244"/>
      <c r="I574" s="244"/>
      <c r="J574" s="244"/>
      <c r="K574" s="244"/>
      <c r="L574" s="244"/>
      <c r="M574" s="244"/>
      <c r="N574" s="244"/>
      <c r="O574" s="244"/>
      <c r="P574" s="244"/>
      <c r="Q574" s="244"/>
      <c r="R574" s="244"/>
      <c r="S574" s="244"/>
      <c r="T574" s="244"/>
      <c r="U574" s="244"/>
      <c r="V574" s="244"/>
      <c r="W574" s="244"/>
      <c r="X574" s="244"/>
    </row>
    <row r="575" spans="1:24" x14ac:dyDescent="0.15">
      <c r="A575" s="244"/>
      <c r="B575" s="244"/>
      <c r="C575" s="244"/>
      <c r="D575" s="244"/>
      <c r="E575" s="244"/>
      <c r="F575" s="244"/>
      <c r="G575" s="244"/>
      <c r="H575" s="244"/>
      <c r="I575" s="244"/>
      <c r="J575" s="244"/>
      <c r="K575" s="244"/>
      <c r="L575" s="244"/>
      <c r="M575" s="244"/>
      <c r="N575" s="244"/>
      <c r="O575" s="244"/>
      <c r="P575" s="244"/>
      <c r="Q575" s="244"/>
      <c r="R575" s="244"/>
      <c r="S575" s="244"/>
      <c r="T575" s="244"/>
      <c r="U575" s="244"/>
      <c r="V575" s="244"/>
      <c r="W575" s="244"/>
      <c r="X575" s="244"/>
    </row>
    <row r="576" spans="1:24" x14ac:dyDescent="0.15">
      <c r="A576" s="244"/>
      <c r="B576" s="244"/>
      <c r="C576" s="244"/>
      <c r="D576" s="244"/>
      <c r="E576" s="244"/>
      <c r="F576" s="244"/>
      <c r="G576" s="244"/>
      <c r="H576" s="244"/>
      <c r="I576" s="244"/>
      <c r="J576" s="244"/>
      <c r="K576" s="244"/>
      <c r="L576" s="244"/>
      <c r="M576" s="244"/>
      <c r="N576" s="244"/>
      <c r="O576" s="244"/>
      <c r="P576" s="244"/>
      <c r="Q576" s="244"/>
      <c r="R576" s="244"/>
      <c r="S576" s="244"/>
      <c r="T576" s="244"/>
      <c r="U576" s="244"/>
      <c r="V576" s="244"/>
      <c r="W576" s="244"/>
      <c r="X576" s="244"/>
    </row>
    <row r="577" spans="1:24" x14ac:dyDescent="0.15">
      <c r="A577" s="244"/>
      <c r="B577" s="244"/>
      <c r="C577" s="244"/>
      <c r="D577" s="244"/>
      <c r="E577" s="244"/>
      <c r="F577" s="244"/>
      <c r="G577" s="244"/>
      <c r="H577" s="244"/>
      <c r="I577" s="244"/>
      <c r="J577" s="244"/>
      <c r="K577" s="244"/>
      <c r="L577" s="244"/>
      <c r="M577" s="244"/>
      <c r="N577" s="244"/>
      <c r="O577" s="244"/>
      <c r="P577" s="244"/>
      <c r="Q577" s="244"/>
      <c r="R577" s="244"/>
      <c r="S577" s="244"/>
      <c r="T577" s="244"/>
      <c r="U577" s="244"/>
      <c r="V577" s="244"/>
      <c r="W577" s="244"/>
      <c r="X577" s="244"/>
    </row>
    <row r="578" spans="1:24" x14ac:dyDescent="0.15">
      <c r="A578" s="244"/>
      <c r="B578" s="244"/>
      <c r="C578" s="244"/>
      <c r="D578" s="244"/>
      <c r="E578" s="244"/>
      <c r="F578" s="244"/>
      <c r="G578" s="244"/>
      <c r="H578" s="244"/>
      <c r="I578" s="244"/>
      <c r="J578" s="244"/>
      <c r="K578" s="244"/>
      <c r="L578" s="244"/>
      <c r="M578" s="244"/>
      <c r="N578" s="244"/>
      <c r="O578" s="244"/>
      <c r="P578" s="244"/>
      <c r="Q578" s="244"/>
      <c r="R578" s="244"/>
      <c r="S578" s="244"/>
      <c r="T578" s="244"/>
      <c r="U578" s="244"/>
      <c r="V578" s="244"/>
      <c r="W578" s="244"/>
      <c r="X578" s="244"/>
    </row>
    <row r="579" spans="1:24" x14ac:dyDescent="0.15">
      <c r="A579" s="244"/>
      <c r="B579" s="244"/>
      <c r="C579" s="244"/>
      <c r="D579" s="244"/>
      <c r="E579" s="244"/>
      <c r="F579" s="244"/>
      <c r="G579" s="244"/>
      <c r="H579" s="244"/>
      <c r="I579" s="244"/>
      <c r="J579" s="244"/>
      <c r="K579" s="244"/>
      <c r="L579" s="244"/>
      <c r="M579" s="244"/>
      <c r="N579" s="244"/>
      <c r="O579" s="244"/>
      <c r="P579" s="244"/>
      <c r="Q579" s="244"/>
      <c r="R579" s="244"/>
      <c r="S579" s="244"/>
      <c r="T579" s="244"/>
      <c r="U579" s="244"/>
      <c r="V579" s="244"/>
      <c r="W579" s="244"/>
      <c r="X579" s="244"/>
    </row>
    <row r="580" spans="1:24" x14ac:dyDescent="0.15">
      <c r="A580" s="244"/>
      <c r="B580" s="244"/>
      <c r="C580" s="244"/>
      <c r="D580" s="244"/>
      <c r="E580" s="244"/>
      <c r="F580" s="244"/>
      <c r="G580" s="244"/>
      <c r="H580" s="244"/>
      <c r="I580" s="244"/>
      <c r="J580" s="244"/>
      <c r="K580" s="244"/>
      <c r="L580" s="244"/>
      <c r="M580" s="244"/>
      <c r="N580" s="244"/>
      <c r="O580" s="244"/>
      <c r="P580" s="244"/>
      <c r="Q580" s="244"/>
      <c r="R580" s="244"/>
      <c r="S580" s="244"/>
      <c r="T580" s="244"/>
      <c r="U580" s="244"/>
      <c r="V580" s="244"/>
      <c r="W580" s="244"/>
      <c r="X580" s="244"/>
    </row>
    <row r="581" spans="1:24" x14ac:dyDescent="0.15">
      <c r="A581" s="244"/>
      <c r="B581" s="244"/>
      <c r="C581" s="244"/>
      <c r="D581" s="244"/>
      <c r="E581" s="244"/>
      <c r="F581" s="244"/>
      <c r="G581" s="244"/>
      <c r="H581" s="244"/>
      <c r="I581" s="244"/>
      <c r="J581" s="244"/>
      <c r="K581" s="244"/>
      <c r="L581" s="244"/>
      <c r="M581" s="244"/>
      <c r="N581" s="244"/>
      <c r="O581" s="244"/>
      <c r="P581" s="244"/>
      <c r="Q581" s="244"/>
      <c r="R581" s="244"/>
      <c r="S581" s="244"/>
      <c r="T581" s="244"/>
      <c r="U581" s="244"/>
      <c r="V581" s="244"/>
      <c r="W581" s="244"/>
      <c r="X581" s="244"/>
    </row>
    <row r="582" spans="1:24" x14ac:dyDescent="0.15">
      <c r="A582" s="244"/>
      <c r="B582" s="244"/>
      <c r="C582" s="244"/>
      <c r="D582" s="244"/>
      <c r="E582" s="244"/>
      <c r="F582" s="244"/>
      <c r="G582" s="244"/>
      <c r="H582" s="244"/>
      <c r="I582" s="244"/>
      <c r="J582" s="244"/>
      <c r="K582" s="244"/>
      <c r="L582" s="244"/>
      <c r="M582" s="244"/>
      <c r="N582" s="244"/>
      <c r="O582" s="244"/>
      <c r="P582" s="244"/>
      <c r="Q582" s="244"/>
      <c r="R582" s="244"/>
      <c r="S582" s="244"/>
      <c r="T582" s="244"/>
      <c r="U582" s="244"/>
      <c r="V582" s="244"/>
      <c r="W582" s="244"/>
      <c r="X582" s="244"/>
    </row>
    <row r="583" spans="1:24" x14ac:dyDescent="0.15">
      <c r="A583" s="244"/>
      <c r="B583" s="244"/>
      <c r="C583" s="244"/>
      <c r="D583" s="244"/>
      <c r="E583" s="244"/>
      <c r="F583" s="244"/>
      <c r="G583" s="244"/>
      <c r="H583" s="244"/>
      <c r="I583" s="244"/>
      <c r="J583" s="244"/>
      <c r="K583" s="244"/>
      <c r="L583" s="244"/>
      <c r="M583" s="244"/>
      <c r="N583" s="244"/>
      <c r="O583" s="244"/>
      <c r="P583" s="244"/>
      <c r="Q583" s="244"/>
      <c r="R583" s="244"/>
      <c r="S583" s="244"/>
      <c r="T583" s="244"/>
      <c r="U583" s="244"/>
      <c r="V583" s="244"/>
      <c r="W583" s="244"/>
      <c r="X583" s="244"/>
    </row>
    <row r="584" spans="1:24" x14ac:dyDescent="0.15">
      <c r="A584" s="244"/>
      <c r="B584" s="244"/>
      <c r="C584" s="244"/>
      <c r="D584" s="244"/>
      <c r="E584" s="244"/>
      <c r="F584" s="244"/>
      <c r="G584" s="244"/>
      <c r="H584" s="244"/>
      <c r="I584" s="244"/>
      <c r="J584" s="244"/>
      <c r="K584" s="244"/>
      <c r="L584" s="244"/>
      <c r="M584" s="244"/>
      <c r="N584" s="244"/>
      <c r="O584" s="244"/>
      <c r="P584" s="244"/>
      <c r="Q584" s="244"/>
      <c r="R584" s="244"/>
      <c r="S584" s="244"/>
      <c r="T584" s="244"/>
      <c r="U584" s="244"/>
      <c r="V584" s="244"/>
      <c r="W584" s="244"/>
      <c r="X584" s="244"/>
    </row>
    <row r="585" spans="1:24" x14ac:dyDescent="0.15">
      <c r="A585" s="244"/>
      <c r="B585" s="244"/>
      <c r="C585" s="244"/>
      <c r="D585" s="244"/>
      <c r="E585" s="244"/>
      <c r="F585" s="244"/>
      <c r="G585" s="244"/>
      <c r="H585" s="244"/>
      <c r="I585" s="244"/>
      <c r="J585" s="244"/>
      <c r="K585" s="244"/>
      <c r="L585" s="244"/>
      <c r="M585" s="244"/>
      <c r="N585" s="244"/>
      <c r="O585" s="244"/>
      <c r="P585" s="244"/>
      <c r="Q585" s="244"/>
      <c r="R585" s="244"/>
      <c r="S585" s="244"/>
      <c r="T585" s="244"/>
      <c r="U585" s="244"/>
      <c r="V585" s="244"/>
      <c r="W585" s="244"/>
      <c r="X585" s="244"/>
    </row>
    <row r="586" spans="1:24" x14ac:dyDescent="0.15">
      <c r="A586" s="244"/>
      <c r="B586" s="244"/>
      <c r="C586" s="244"/>
      <c r="D586" s="244"/>
      <c r="E586" s="244"/>
      <c r="F586" s="244"/>
      <c r="G586" s="244"/>
      <c r="H586" s="244"/>
      <c r="I586" s="244"/>
      <c r="J586" s="244"/>
      <c r="K586" s="244"/>
      <c r="L586" s="244"/>
      <c r="M586" s="244"/>
      <c r="N586" s="244"/>
      <c r="O586" s="244"/>
      <c r="P586" s="244"/>
      <c r="Q586" s="244"/>
      <c r="R586" s="244"/>
      <c r="S586" s="244"/>
      <c r="T586" s="244"/>
      <c r="U586" s="244"/>
      <c r="V586" s="244"/>
      <c r="W586" s="244"/>
      <c r="X586" s="244"/>
    </row>
    <row r="587" spans="1:24" x14ac:dyDescent="0.15">
      <c r="A587" s="244"/>
      <c r="B587" s="244"/>
      <c r="C587" s="244"/>
      <c r="D587" s="244"/>
      <c r="E587" s="244"/>
      <c r="F587" s="244"/>
      <c r="G587" s="244"/>
      <c r="H587" s="244"/>
      <c r="I587" s="244"/>
      <c r="J587" s="244"/>
      <c r="K587" s="244"/>
      <c r="L587" s="244"/>
      <c r="M587" s="244"/>
      <c r="N587" s="244"/>
      <c r="O587" s="244"/>
      <c r="P587" s="244"/>
      <c r="Q587" s="244"/>
      <c r="R587" s="244"/>
      <c r="S587" s="244"/>
      <c r="T587" s="244"/>
      <c r="U587" s="244"/>
      <c r="V587" s="244"/>
      <c r="W587" s="244"/>
      <c r="X587" s="244"/>
    </row>
    <row r="588" spans="1:24" x14ac:dyDescent="0.15">
      <c r="A588" s="244"/>
      <c r="B588" s="244"/>
      <c r="C588" s="244"/>
      <c r="D588" s="244"/>
      <c r="E588" s="244"/>
      <c r="F588" s="244"/>
      <c r="G588" s="244"/>
      <c r="H588" s="244"/>
      <c r="I588" s="244"/>
      <c r="J588" s="244"/>
      <c r="K588" s="244"/>
      <c r="L588" s="244"/>
      <c r="M588" s="244"/>
      <c r="N588" s="244"/>
      <c r="O588" s="244"/>
      <c r="P588" s="244"/>
      <c r="Q588" s="244"/>
      <c r="R588" s="244"/>
      <c r="S588" s="244"/>
      <c r="T588" s="244"/>
      <c r="U588" s="244"/>
      <c r="V588" s="244"/>
      <c r="W588" s="244"/>
      <c r="X588" s="244"/>
    </row>
    <row r="589" spans="1:24" x14ac:dyDescent="0.15">
      <c r="A589" s="244"/>
      <c r="B589" s="244"/>
      <c r="C589" s="244"/>
      <c r="D589" s="244"/>
      <c r="E589" s="244"/>
      <c r="F589" s="244"/>
      <c r="G589" s="244"/>
      <c r="H589" s="244"/>
      <c r="I589" s="244"/>
      <c r="J589" s="244"/>
      <c r="K589" s="244"/>
      <c r="L589" s="244"/>
      <c r="M589" s="244"/>
      <c r="N589" s="244"/>
      <c r="O589" s="244"/>
      <c r="P589" s="244"/>
      <c r="Q589" s="244"/>
      <c r="R589" s="244"/>
      <c r="S589" s="244"/>
      <c r="T589" s="244"/>
      <c r="U589" s="244"/>
      <c r="V589" s="244"/>
      <c r="W589" s="244"/>
      <c r="X589" s="244"/>
    </row>
    <row r="590" spans="1:24" x14ac:dyDescent="0.15">
      <c r="A590" s="244"/>
      <c r="B590" s="244"/>
      <c r="C590" s="244"/>
      <c r="D590" s="244"/>
      <c r="E590" s="244"/>
      <c r="F590" s="244"/>
      <c r="G590" s="244"/>
      <c r="H590" s="244"/>
      <c r="I590" s="244"/>
      <c r="J590" s="244"/>
      <c r="K590" s="244"/>
      <c r="L590" s="244"/>
      <c r="M590" s="244"/>
      <c r="N590" s="244"/>
      <c r="O590" s="244"/>
      <c r="P590" s="244"/>
      <c r="Q590" s="244"/>
      <c r="R590" s="244"/>
      <c r="S590" s="244"/>
      <c r="T590" s="244"/>
      <c r="U590" s="244"/>
      <c r="V590" s="244"/>
      <c r="W590" s="244"/>
      <c r="X590" s="244"/>
    </row>
    <row r="591" spans="1:24" x14ac:dyDescent="0.15">
      <c r="A591" s="244"/>
      <c r="B591" s="244"/>
      <c r="C591" s="244"/>
      <c r="D591" s="244"/>
      <c r="E591" s="244"/>
      <c r="F591" s="244"/>
      <c r="G591" s="244"/>
      <c r="H591" s="244"/>
      <c r="I591" s="244"/>
      <c r="J591" s="244"/>
      <c r="K591" s="244"/>
      <c r="L591" s="244"/>
      <c r="M591" s="244"/>
      <c r="N591" s="244"/>
      <c r="O591" s="244"/>
      <c r="P591" s="244"/>
      <c r="Q591" s="244"/>
      <c r="R591" s="244"/>
      <c r="S591" s="244"/>
      <c r="T591" s="244"/>
      <c r="U591" s="244"/>
      <c r="V591" s="244"/>
      <c r="W591" s="244"/>
      <c r="X591" s="244"/>
    </row>
    <row r="592" spans="1:24" x14ac:dyDescent="0.15">
      <c r="A592" s="244"/>
      <c r="B592" s="244"/>
      <c r="C592" s="244"/>
      <c r="D592" s="244"/>
      <c r="E592" s="244"/>
      <c r="F592" s="244"/>
      <c r="G592" s="244"/>
      <c r="H592" s="244"/>
      <c r="I592" s="244"/>
      <c r="J592" s="244"/>
      <c r="K592" s="244"/>
      <c r="L592" s="244"/>
      <c r="M592" s="244"/>
      <c r="N592" s="244"/>
      <c r="O592" s="244"/>
      <c r="P592" s="244"/>
      <c r="Q592" s="244"/>
      <c r="R592" s="244"/>
      <c r="S592" s="244"/>
      <c r="T592" s="244"/>
      <c r="U592" s="244"/>
      <c r="V592" s="244"/>
      <c r="W592" s="244"/>
      <c r="X592" s="244"/>
    </row>
    <row r="593" spans="1:24" x14ac:dyDescent="0.15">
      <c r="A593" s="244"/>
      <c r="B593" s="244"/>
      <c r="C593" s="244"/>
      <c r="D593" s="244"/>
      <c r="E593" s="244"/>
      <c r="F593" s="244"/>
      <c r="G593" s="244"/>
      <c r="H593" s="244"/>
      <c r="I593" s="244"/>
      <c r="J593" s="244"/>
      <c r="K593" s="244"/>
      <c r="L593" s="244"/>
      <c r="M593" s="244"/>
      <c r="N593" s="244"/>
      <c r="O593" s="244"/>
      <c r="P593" s="244"/>
      <c r="Q593" s="244"/>
      <c r="R593" s="244"/>
      <c r="S593" s="244"/>
      <c r="T593" s="244"/>
      <c r="U593" s="244"/>
      <c r="V593" s="244"/>
      <c r="W593" s="244"/>
      <c r="X593" s="244"/>
    </row>
  </sheetData>
  <mergeCells count="466">
    <mergeCell ref="A385:X385"/>
    <mergeCell ref="A386:X386"/>
    <mergeCell ref="A387:X387"/>
    <mergeCell ref="A388:X388"/>
    <mergeCell ref="A390:X390"/>
    <mergeCell ref="A391:X391"/>
    <mergeCell ref="F427:N428"/>
    <mergeCell ref="O427:X428"/>
    <mergeCell ref="B440:D440"/>
    <mergeCell ref="E440:S440"/>
    <mergeCell ref="A403:X403"/>
    <mergeCell ref="A404:X404"/>
    <mergeCell ref="A406:X406"/>
    <mergeCell ref="A407:X407"/>
    <mergeCell ref="A409:X409"/>
    <mergeCell ref="A410:X410"/>
    <mergeCell ref="A392:X392"/>
    <mergeCell ref="A395:X395"/>
    <mergeCell ref="A396:X396"/>
    <mergeCell ref="A398:X398"/>
    <mergeCell ref="A401:X401"/>
    <mergeCell ref="A402:X402"/>
    <mergeCell ref="U378:W378"/>
    <mergeCell ref="C427:E435"/>
    <mergeCell ref="U413:W413"/>
    <mergeCell ref="U438:W438"/>
    <mergeCell ref="F417:N418"/>
    <mergeCell ref="O417:X418"/>
    <mergeCell ref="C417:E425"/>
    <mergeCell ref="B358:C358"/>
    <mergeCell ref="D358:F358"/>
    <mergeCell ref="G358:J358"/>
    <mergeCell ref="K358:O358"/>
    <mergeCell ref="P358:S358"/>
    <mergeCell ref="A380:X380"/>
    <mergeCell ref="A381:X381"/>
    <mergeCell ref="A383:X383"/>
    <mergeCell ref="A384:X384"/>
    <mergeCell ref="T358:W358"/>
    <mergeCell ref="O363:X363"/>
    <mergeCell ref="G363:N363"/>
    <mergeCell ref="O364:X368"/>
    <mergeCell ref="G371:H371"/>
    <mergeCell ref="I371:N371"/>
    <mergeCell ref="O371:X375"/>
    <mergeCell ref="G372:H372"/>
    <mergeCell ref="P354:S354"/>
    <mergeCell ref="T354:W354"/>
    <mergeCell ref="B357:C357"/>
    <mergeCell ref="D357:F357"/>
    <mergeCell ref="G357:J357"/>
    <mergeCell ref="K357:O357"/>
    <mergeCell ref="P357:S357"/>
    <mergeCell ref="T357:W357"/>
    <mergeCell ref="B356:C356"/>
    <mergeCell ref="D356:F356"/>
    <mergeCell ref="G356:J356"/>
    <mergeCell ref="K356:O356"/>
    <mergeCell ref="P356:S356"/>
    <mergeCell ref="T356:W356"/>
    <mergeCell ref="G342:J342"/>
    <mergeCell ref="K342:O342"/>
    <mergeCell ref="P342:S342"/>
    <mergeCell ref="T342:W342"/>
    <mergeCell ref="B345:C345"/>
    <mergeCell ref="D345:F345"/>
    <mergeCell ref="G345:J345"/>
    <mergeCell ref="K345:O345"/>
    <mergeCell ref="P345:S345"/>
    <mergeCell ref="T345:W345"/>
    <mergeCell ref="B344:C344"/>
    <mergeCell ref="D344:F344"/>
    <mergeCell ref="G344:J344"/>
    <mergeCell ref="K344:O344"/>
    <mergeCell ref="P344:S344"/>
    <mergeCell ref="T344:W344"/>
    <mergeCell ref="G331:K331"/>
    <mergeCell ref="Q331:U331"/>
    <mergeCell ref="B341:C341"/>
    <mergeCell ref="D341:F341"/>
    <mergeCell ref="G341:J341"/>
    <mergeCell ref="K341:O341"/>
    <mergeCell ref="P341:S341"/>
    <mergeCell ref="T341:W341"/>
    <mergeCell ref="D340:F340"/>
    <mergeCell ref="G340:J340"/>
    <mergeCell ref="G338:J338"/>
    <mergeCell ref="K338:O338"/>
    <mergeCell ref="P338:S338"/>
    <mergeCell ref="T338:W338"/>
    <mergeCell ref="G339:J339"/>
    <mergeCell ref="K339:O339"/>
    <mergeCell ref="P339:S339"/>
    <mergeCell ref="T339:W339"/>
    <mergeCell ref="G336:J336"/>
    <mergeCell ref="D336:F336"/>
    <mergeCell ref="T336:W336"/>
    <mergeCell ref="P336:S336"/>
    <mergeCell ref="K336:O336"/>
    <mergeCell ref="G337:J337"/>
    <mergeCell ref="D306:H306"/>
    <mergeCell ref="I306:M306"/>
    <mergeCell ref="O306:P306"/>
    <mergeCell ref="Q306:T306"/>
    <mergeCell ref="U306:X306"/>
    <mergeCell ref="G324:K324"/>
    <mergeCell ref="Q324:U324"/>
    <mergeCell ref="G318:K318"/>
    <mergeCell ref="G319:K319"/>
    <mergeCell ref="Q318:U318"/>
    <mergeCell ref="G321:K321"/>
    <mergeCell ref="Q321:U321"/>
    <mergeCell ref="G322:K322"/>
    <mergeCell ref="Q322:U322"/>
    <mergeCell ref="Q319:U319"/>
    <mergeCell ref="G327:K327"/>
    <mergeCell ref="Q327:U327"/>
    <mergeCell ref="G328:K328"/>
    <mergeCell ref="Q328:U328"/>
    <mergeCell ref="G311:K311"/>
    <mergeCell ref="G312:K312"/>
    <mergeCell ref="G314:K314"/>
    <mergeCell ref="G315:K315"/>
    <mergeCell ref="G330:K330"/>
    <mergeCell ref="Q330:U330"/>
    <mergeCell ref="G325:K325"/>
    <mergeCell ref="Q325:U325"/>
    <mergeCell ref="D304:H304"/>
    <mergeCell ref="I304:M304"/>
    <mergeCell ref="O304:P304"/>
    <mergeCell ref="Q304:T304"/>
    <mergeCell ref="U304:X304"/>
    <mergeCell ref="D305:H305"/>
    <mergeCell ref="I305:M305"/>
    <mergeCell ref="O305:P305"/>
    <mergeCell ref="Q305:T305"/>
    <mergeCell ref="U305:X305"/>
    <mergeCell ref="D302:H302"/>
    <mergeCell ref="I302:M302"/>
    <mergeCell ref="O302:P302"/>
    <mergeCell ref="Q302:T302"/>
    <mergeCell ref="U302:X302"/>
    <mergeCell ref="D303:H303"/>
    <mergeCell ref="I303:M303"/>
    <mergeCell ref="O303:P303"/>
    <mergeCell ref="Q303:T303"/>
    <mergeCell ref="U303:X303"/>
    <mergeCell ref="D300:H300"/>
    <mergeCell ref="I300:M300"/>
    <mergeCell ref="O300:P300"/>
    <mergeCell ref="Q300:T300"/>
    <mergeCell ref="U300:X300"/>
    <mergeCell ref="D301:H301"/>
    <mergeCell ref="I301:M301"/>
    <mergeCell ref="O301:P301"/>
    <mergeCell ref="Q301:T301"/>
    <mergeCell ref="U301:X301"/>
    <mergeCell ref="D298:H298"/>
    <mergeCell ref="I298:M298"/>
    <mergeCell ref="O298:P298"/>
    <mergeCell ref="Q298:T298"/>
    <mergeCell ref="U298:X298"/>
    <mergeCell ref="D299:H299"/>
    <mergeCell ref="I299:M299"/>
    <mergeCell ref="O299:P299"/>
    <mergeCell ref="Q299:T299"/>
    <mergeCell ref="U299:X299"/>
    <mergeCell ref="U295:X295"/>
    <mergeCell ref="D296:H296"/>
    <mergeCell ref="I296:M296"/>
    <mergeCell ref="O296:P296"/>
    <mergeCell ref="Q296:T296"/>
    <mergeCell ref="U296:X296"/>
    <mergeCell ref="D297:H297"/>
    <mergeCell ref="I297:M297"/>
    <mergeCell ref="O297:P297"/>
    <mergeCell ref="Q297:T297"/>
    <mergeCell ref="U297:X297"/>
    <mergeCell ref="N361:U361"/>
    <mergeCell ref="K353:O353"/>
    <mergeCell ref="P353:S353"/>
    <mergeCell ref="C361:K361"/>
    <mergeCell ref="T353:W353"/>
    <mergeCell ref="B352:C352"/>
    <mergeCell ref="D352:F352"/>
    <mergeCell ref="G352:J352"/>
    <mergeCell ref="K352:O352"/>
    <mergeCell ref="P352:S352"/>
    <mergeCell ref="T352:W352"/>
    <mergeCell ref="B353:C353"/>
    <mergeCell ref="D353:F353"/>
    <mergeCell ref="G353:J353"/>
    <mergeCell ref="B355:C355"/>
    <mergeCell ref="D355:F355"/>
    <mergeCell ref="G355:J355"/>
    <mergeCell ref="K355:O355"/>
    <mergeCell ref="P355:S355"/>
    <mergeCell ref="T355:W355"/>
    <mergeCell ref="B354:C354"/>
    <mergeCell ref="D354:F354"/>
    <mergeCell ref="G354:J354"/>
    <mergeCell ref="K354:O354"/>
    <mergeCell ref="G370:N370"/>
    <mergeCell ref="O370:X370"/>
    <mergeCell ref="C363:F368"/>
    <mergeCell ref="I372:N372"/>
    <mergeCell ref="G373:H375"/>
    <mergeCell ref="I373:N373"/>
    <mergeCell ref="I374:N374"/>
    <mergeCell ref="I375:N375"/>
    <mergeCell ref="I366:N366"/>
    <mergeCell ref="C370:F375"/>
    <mergeCell ref="I368:N368"/>
    <mergeCell ref="G365:H365"/>
    <mergeCell ref="G364:H364"/>
    <mergeCell ref="G366:H368"/>
    <mergeCell ref="I365:N365"/>
    <mergeCell ref="I364:N364"/>
    <mergeCell ref="I367:N367"/>
    <mergeCell ref="G351:J351"/>
    <mergeCell ref="K351:O351"/>
    <mergeCell ref="P351:S351"/>
    <mergeCell ref="T351:W351"/>
    <mergeCell ref="B350:C350"/>
    <mergeCell ref="D350:F350"/>
    <mergeCell ref="G350:J350"/>
    <mergeCell ref="K350:O350"/>
    <mergeCell ref="P350:S350"/>
    <mergeCell ref="T350:W350"/>
    <mergeCell ref="B351:C351"/>
    <mergeCell ref="D351:F351"/>
    <mergeCell ref="B349:C349"/>
    <mergeCell ref="T349:W349"/>
    <mergeCell ref="P349:S349"/>
    <mergeCell ref="K349:O349"/>
    <mergeCell ref="G349:J349"/>
    <mergeCell ref="D349:F349"/>
    <mergeCell ref="K340:O340"/>
    <mergeCell ref="P340:S340"/>
    <mergeCell ref="T340:W340"/>
    <mergeCell ref="B348:C348"/>
    <mergeCell ref="T348:W348"/>
    <mergeCell ref="P348:S348"/>
    <mergeCell ref="K348:O348"/>
    <mergeCell ref="G348:J348"/>
    <mergeCell ref="B340:C340"/>
    <mergeCell ref="D348:F348"/>
    <mergeCell ref="B343:C343"/>
    <mergeCell ref="D343:F343"/>
    <mergeCell ref="G343:J343"/>
    <mergeCell ref="K343:O343"/>
    <mergeCell ref="P343:S343"/>
    <mergeCell ref="T343:W343"/>
    <mergeCell ref="B342:C342"/>
    <mergeCell ref="D342:F342"/>
    <mergeCell ref="B335:C335"/>
    <mergeCell ref="B336:C336"/>
    <mergeCell ref="B337:C337"/>
    <mergeCell ref="B339:C339"/>
    <mergeCell ref="B338:C338"/>
    <mergeCell ref="D337:F337"/>
    <mergeCell ref="D339:F339"/>
    <mergeCell ref="D338:F338"/>
    <mergeCell ref="P335:S335"/>
    <mergeCell ref="G335:J335"/>
    <mergeCell ref="K335:O335"/>
    <mergeCell ref="D292:H292"/>
    <mergeCell ref="I292:M292"/>
    <mergeCell ref="K337:O337"/>
    <mergeCell ref="P337:S337"/>
    <mergeCell ref="T337:W337"/>
    <mergeCell ref="D335:F335"/>
    <mergeCell ref="T335:W335"/>
    <mergeCell ref="O292:P292"/>
    <mergeCell ref="Q292:T292"/>
    <mergeCell ref="U292:X292"/>
    <mergeCell ref="D293:H293"/>
    <mergeCell ref="I293:M293"/>
    <mergeCell ref="O293:P293"/>
    <mergeCell ref="Q293:T293"/>
    <mergeCell ref="U293:X293"/>
    <mergeCell ref="D294:H294"/>
    <mergeCell ref="I294:M294"/>
    <mergeCell ref="O294:P294"/>
    <mergeCell ref="Q294:T294"/>
    <mergeCell ref="U294:X294"/>
    <mergeCell ref="D295:H295"/>
    <mergeCell ref="I295:M295"/>
    <mergeCell ref="O295:P295"/>
    <mergeCell ref="Q295:T295"/>
    <mergeCell ref="O289:P289"/>
    <mergeCell ref="Q289:T289"/>
    <mergeCell ref="U289:X289"/>
    <mergeCell ref="O290:P290"/>
    <mergeCell ref="Q290:T290"/>
    <mergeCell ref="U290:X290"/>
    <mergeCell ref="D290:H290"/>
    <mergeCell ref="I290:M290"/>
    <mergeCell ref="D291:H291"/>
    <mergeCell ref="I291:M291"/>
    <mergeCell ref="D289:H289"/>
    <mergeCell ref="I289:M289"/>
    <mergeCell ref="O291:P291"/>
    <mergeCell ref="Q291:T291"/>
    <mergeCell ref="U291:X291"/>
    <mergeCell ref="U287:X287"/>
    <mergeCell ref="Q287:T287"/>
    <mergeCell ref="O287:P287"/>
    <mergeCell ref="O288:P288"/>
    <mergeCell ref="Q288:T288"/>
    <mergeCell ref="U288:X288"/>
    <mergeCell ref="D287:H287"/>
    <mergeCell ref="I287:M287"/>
    <mergeCell ref="D288:H288"/>
    <mergeCell ref="I288:M288"/>
    <mergeCell ref="A237:X237"/>
    <mergeCell ref="A250:X250"/>
    <mergeCell ref="I286:M286"/>
    <mergeCell ref="D286:H286"/>
    <mergeCell ref="U286:X286"/>
    <mergeCell ref="U285:X285"/>
    <mergeCell ref="B285:H285"/>
    <mergeCell ref="I285:T285"/>
    <mergeCell ref="O286:P286"/>
    <mergeCell ref="Q286:T286"/>
    <mergeCell ref="G28:P28"/>
    <mergeCell ref="B69:C69"/>
    <mergeCell ref="E69:I69"/>
    <mergeCell ref="J69:P69"/>
    <mergeCell ref="Q69:W69"/>
    <mergeCell ref="C29:W29"/>
    <mergeCell ref="C43:W43"/>
    <mergeCell ref="C45:W45"/>
    <mergeCell ref="C49:H49"/>
    <mergeCell ref="J49:O49"/>
    <mergeCell ref="Q49:V49"/>
    <mergeCell ref="C50:H50"/>
    <mergeCell ref="J50:O50"/>
    <mergeCell ref="Q50:V50"/>
    <mergeCell ref="C51:W51"/>
    <mergeCell ref="L58:N58"/>
    <mergeCell ref="B64:H64"/>
    <mergeCell ref="B65:H65"/>
    <mergeCell ref="O58:V58"/>
    <mergeCell ref="B58:H58"/>
    <mergeCell ref="B59:H59"/>
    <mergeCell ref="P65:V65"/>
    <mergeCell ref="P66:V66"/>
    <mergeCell ref="D102:E102"/>
    <mergeCell ref="G102:H102"/>
    <mergeCell ref="K102:L102"/>
    <mergeCell ref="N102:O102"/>
    <mergeCell ref="R102:S102"/>
    <mergeCell ref="U102:V102"/>
    <mergeCell ref="D103:E103"/>
    <mergeCell ref="G103:H103"/>
    <mergeCell ref="K103:L103"/>
    <mergeCell ref="N103:O103"/>
    <mergeCell ref="R103:S103"/>
    <mergeCell ref="U103:V103"/>
    <mergeCell ref="D104:E104"/>
    <mergeCell ref="G104:H104"/>
    <mergeCell ref="K104:L104"/>
    <mergeCell ref="N104:O104"/>
    <mergeCell ref="R104:S104"/>
    <mergeCell ref="U104:V104"/>
    <mergeCell ref="L107:R107"/>
    <mergeCell ref="S107:X107"/>
    <mergeCell ref="L108:R111"/>
    <mergeCell ref="S108:X111"/>
    <mergeCell ref="I107:K107"/>
    <mergeCell ref="B107:H107"/>
    <mergeCell ref="I108:K111"/>
    <mergeCell ref="L112:R112"/>
    <mergeCell ref="S112:X120"/>
    <mergeCell ref="L113:R113"/>
    <mergeCell ref="L114:R114"/>
    <mergeCell ref="I112:K116"/>
    <mergeCell ref="I121:K125"/>
    <mergeCell ref="I117:K120"/>
    <mergeCell ref="L115:R115"/>
    <mergeCell ref="L116:R116"/>
    <mergeCell ref="L117:R117"/>
    <mergeCell ref="L118:R118"/>
    <mergeCell ref="L119:R119"/>
    <mergeCell ref="L120:R120"/>
    <mergeCell ref="L121:R125"/>
    <mergeCell ref="S121:X125"/>
    <mergeCell ref="K135:L135"/>
    <mergeCell ref="O135:W135"/>
    <mergeCell ref="F150:X150"/>
    <mergeCell ref="F146:X146"/>
    <mergeCell ref="B159:E164"/>
    <mergeCell ref="F162:X162"/>
    <mergeCell ref="F164:X164"/>
    <mergeCell ref="B136:F136"/>
    <mergeCell ref="G136:J136"/>
    <mergeCell ref="B141:E141"/>
    <mergeCell ref="F141:X141"/>
    <mergeCell ref="I144:Q144"/>
    <mergeCell ref="W185:X186"/>
    <mergeCell ref="C186:I186"/>
    <mergeCell ref="O186:P186"/>
    <mergeCell ref="B165:E166"/>
    <mergeCell ref="F165:X165"/>
    <mergeCell ref="F166:X166"/>
    <mergeCell ref="I169:N169"/>
    <mergeCell ref="Q169:T169"/>
    <mergeCell ref="B180:M180"/>
    <mergeCell ref="N180:Q180"/>
    <mergeCell ref="R180:X180"/>
    <mergeCell ref="C182:I182"/>
    <mergeCell ref="O182:P182"/>
    <mergeCell ref="R182:T183"/>
    <mergeCell ref="U182:V183"/>
    <mergeCell ref="W182:X183"/>
    <mergeCell ref="C183:I183"/>
    <mergeCell ref="O183:P183"/>
    <mergeCell ref="B223:X229"/>
    <mergeCell ref="B6:C6"/>
    <mergeCell ref="Q213:X213"/>
    <mergeCell ref="D214:K214"/>
    <mergeCell ref="Q214:X214"/>
    <mergeCell ref="D215:K215"/>
    <mergeCell ref="Q215:X215"/>
    <mergeCell ref="S193:W193"/>
    <mergeCell ref="A194:C194"/>
    <mergeCell ref="N194:Q194"/>
    <mergeCell ref="S194:W194"/>
    <mergeCell ref="A193:C193"/>
    <mergeCell ref="E193:G193"/>
    <mergeCell ref="J193:L193"/>
    <mergeCell ref="B191:C191"/>
    <mergeCell ref="E191:G191"/>
    <mergeCell ref="J191:L191"/>
    <mergeCell ref="O191:Q191"/>
    <mergeCell ref="S191:W191"/>
    <mergeCell ref="A192:C192"/>
    <mergeCell ref="E192:G192"/>
    <mergeCell ref="K192:L192"/>
    <mergeCell ref="S192:W192"/>
    <mergeCell ref="C185:I185"/>
    <mergeCell ref="B5:C5"/>
    <mergeCell ref="F219:I219"/>
    <mergeCell ref="F196:G196"/>
    <mergeCell ref="B199:C204"/>
    <mergeCell ref="B142:E146"/>
    <mergeCell ref="B147:E158"/>
    <mergeCell ref="B213:C215"/>
    <mergeCell ref="E204:K204"/>
    <mergeCell ref="E194:G194"/>
    <mergeCell ref="J194:L194"/>
    <mergeCell ref="D213:K213"/>
    <mergeCell ref="I195:L195"/>
    <mergeCell ref="L213:P215"/>
    <mergeCell ref="A195:C195"/>
    <mergeCell ref="E195:G195"/>
    <mergeCell ref="B205:C210"/>
    <mergeCell ref="L199:P210"/>
    <mergeCell ref="O193:Q193"/>
    <mergeCell ref="Q20:U20"/>
    <mergeCell ref="Q21:U21"/>
    <mergeCell ref="O185:P185"/>
    <mergeCell ref="R185:T186"/>
    <mergeCell ref="U185:V186"/>
    <mergeCell ref="G135:H135"/>
  </mergeCells>
  <phoneticPr fontId="73"/>
  <dataValidations count="11">
    <dataValidation type="list" allowBlank="1" showInputMessage="1" showErrorMessage="1" sqref="H142:H143 H147" xr:uid="{00000000-0002-0000-0000-000000000000}">
      <formula1>#REF!</formula1>
    </dataValidation>
    <dataValidation type="list" allowBlank="1" showInputMessage="1" showErrorMessage="1" sqref="B55" xr:uid="{00000000-0002-0000-0000-000001000000}">
      <formula1>$AB$52:$AB$56</formula1>
    </dataValidation>
    <dataValidation type="list" allowBlank="1" showInputMessage="1" showErrorMessage="1" sqref="C45:W45" xr:uid="{00000000-0002-0000-0000-000002000000}">
      <formula1>$AB$39:$AB$50</formula1>
    </dataValidation>
    <dataValidation type="list" allowBlank="1" showInputMessage="1" showErrorMessage="1" sqref="B64:H65" xr:uid="{00000000-0002-0000-0000-000003000000}">
      <formula1>$AB$60:$AB$93</formula1>
    </dataValidation>
    <dataValidation type="list" allowBlank="1" showInputMessage="1" showErrorMessage="1" sqref="F219:I219" xr:uid="{00000000-0002-0000-0000-000004000000}">
      <formula1>$AA$177:$AA$178</formula1>
    </dataValidation>
    <dataValidation type="list" allowBlank="1" showInputMessage="1" showErrorMessage="1" sqref="G136" xr:uid="{00000000-0002-0000-0000-000005000000}">
      <formula1>$AE$102:$AE$103</formula1>
    </dataValidation>
    <dataValidation type="list" allowBlank="1" showInputMessage="1" showErrorMessage="1" sqref="I135 M191:M195 D191:D195 H191:H195 X191:X194 R191:R194 U169 O169 M135 X135" xr:uid="{00000000-0002-0000-0000-000006000000}">
      <formula1>$AC$102:$AC$103</formula1>
    </dataValidation>
    <dataValidation type="list" allowBlank="1" showInputMessage="1" showErrorMessage="1" sqref="B59" xr:uid="{00000000-0002-0000-0000-000007000000}">
      <formula1>$AD$51:$AD$58</formula1>
    </dataValidation>
    <dataValidation type="list" allowBlank="1" showInputMessage="1" showErrorMessage="1" sqref="B58" xr:uid="{00000000-0002-0000-0000-000008000000}">
      <formula1>$AD$52:$AD$58</formula1>
    </dataValidation>
    <dataValidation type="list" showInputMessage="1" sqref="O58:V58" xr:uid="{5D5F33DE-E362-4F69-A108-87BAFA50CD05}">
      <formula1>$AH$62:$AH$67</formula1>
    </dataValidation>
    <dataValidation type="list" allowBlank="1" showInputMessage="1" showErrorMessage="1" sqref="P65:V66" xr:uid="{86C559A7-1F12-478C-97B4-BCF223058CB0}">
      <formula1>$AH$55:$AH$60</formula1>
    </dataValidation>
  </dataValidations>
  <printOptions horizontalCentered="1"/>
  <pageMargins left="0.25" right="0.25" top="0.75" bottom="0.75" header="0.3" footer="0.3"/>
  <pageSetup paperSize="9" scale="83" fitToWidth="0" fitToHeight="0" orientation="portrait" verticalDpi="0" r:id="rId1"/>
  <headerFooter>
    <oddFooter>&amp;C&amp;P / &amp;N ページ</oddFooter>
  </headerFooter>
  <rowBreaks count="12" manualBreakCount="12">
    <brk id="40" max="23" man="1"/>
    <brk id="66" max="23" man="1"/>
    <brk id="97" max="23" man="1"/>
    <brk id="132" max="23" man="1"/>
    <brk id="173" max="23" man="1"/>
    <brk id="216" max="23" man="1"/>
    <brk id="249" max="23" man="1"/>
    <brk id="283" max="23" man="1"/>
    <brk id="307" max="23" man="1"/>
    <brk id="346" max="23" man="1"/>
    <brk id="377" max="23" man="1"/>
    <brk id="41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sheetPr>
  <dimension ref="A1:BL407"/>
  <sheetViews>
    <sheetView showGridLines="0" view="pageBreakPreview" topLeftCell="A37" zoomScaleNormal="100" zoomScaleSheetLayoutView="100" workbookViewId="0">
      <selection activeCell="J41" sqref="J41:P41"/>
    </sheetView>
  </sheetViews>
  <sheetFormatPr defaultRowHeight="14.25" x14ac:dyDescent="0.15"/>
  <cols>
    <col min="1" max="1" width="3.125" customWidth="1"/>
    <col min="2" max="2" width="13.875" customWidth="1"/>
    <col min="3" max="24" width="3.5" style="1" customWidth="1"/>
    <col min="25" max="25" width="9.875" style="1" customWidth="1"/>
    <col min="26" max="26" width="14" style="1" customWidth="1"/>
    <col min="27" max="27" width="24.375" customWidth="1"/>
  </cols>
  <sheetData>
    <row r="1" spans="1:26" ht="31.5" customHeight="1" x14ac:dyDescent="0.15">
      <c r="B1" s="152"/>
      <c r="C1" s="152"/>
      <c r="D1" s="152"/>
      <c r="E1" s="152"/>
      <c r="F1" s="152"/>
      <c r="G1" s="497" t="s">
        <v>0</v>
      </c>
      <c r="H1" s="497"/>
      <c r="I1" s="497"/>
      <c r="J1" s="497"/>
      <c r="K1" s="497"/>
      <c r="L1" s="497"/>
      <c r="M1" s="497"/>
      <c r="N1" s="497"/>
      <c r="O1" s="497"/>
      <c r="P1" s="497"/>
      <c r="Q1" s="171" t="s">
        <v>321</v>
      </c>
      <c r="R1" s="176"/>
      <c r="S1" s="171" t="s">
        <v>323</v>
      </c>
      <c r="T1" s="177"/>
      <c r="U1" s="171" t="s">
        <v>322</v>
      </c>
      <c r="V1" s="176"/>
      <c r="W1" s="170" t="s">
        <v>324</v>
      </c>
      <c r="X1" s="170"/>
      <c r="Y1" s="85"/>
      <c r="Z1" s="85"/>
    </row>
    <row r="2" spans="1:26" ht="15" customHeight="1" x14ac:dyDescent="0.15">
      <c r="A2" s="1"/>
      <c r="B2" s="1"/>
    </row>
    <row r="3" spans="1:26" ht="22.5" customHeight="1" x14ac:dyDescent="0.15">
      <c r="A3" s="1" t="s">
        <v>1</v>
      </c>
      <c r="B3" s="1"/>
      <c r="C3" s="573"/>
      <c r="D3" s="573"/>
      <c r="E3" s="573"/>
      <c r="F3" s="573"/>
      <c r="G3" s="573"/>
      <c r="H3" s="573"/>
      <c r="I3" s="573"/>
      <c r="J3" s="573"/>
      <c r="K3" s="573"/>
      <c r="L3" s="573"/>
      <c r="M3" s="573"/>
      <c r="N3" s="573"/>
      <c r="O3" s="573"/>
      <c r="P3" s="573"/>
      <c r="Q3" s="573"/>
      <c r="R3" s="573"/>
      <c r="S3" s="573"/>
      <c r="T3" s="573"/>
      <c r="U3" s="573"/>
      <c r="V3" s="573"/>
      <c r="W3" s="573"/>
      <c r="X3" s="26"/>
      <c r="Y3" s="83"/>
      <c r="Z3" s="83"/>
    </row>
    <row r="4" spans="1:26" s="169" customFormat="1" ht="15" customHeight="1" x14ac:dyDescent="0.15">
      <c r="A4" s="304"/>
      <c r="B4" s="304"/>
      <c r="C4" s="305"/>
      <c r="D4" s="305"/>
      <c r="E4" s="305"/>
      <c r="F4" s="305"/>
      <c r="G4" s="305"/>
      <c r="H4" s="305"/>
      <c r="I4" s="305"/>
      <c r="J4" s="305"/>
      <c r="K4" s="305"/>
      <c r="L4" s="305"/>
      <c r="M4" s="305"/>
      <c r="N4" s="305"/>
      <c r="O4" s="305"/>
      <c r="P4" s="305"/>
      <c r="Q4" s="305"/>
      <c r="R4" s="305"/>
      <c r="S4" s="305"/>
      <c r="T4" s="305"/>
      <c r="U4" s="305"/>
      <c r="V4" s="305"/>
      <c r="W4" s="305"/>
      <c r="X4" s="306"/>
      <c r="Y4" s="128"/>
      <c r="Z4" s="128"/>
    </row>
    <row r="5" spans="1:26" ht="22.5" customHeight="1" x14ac:dyDescent="0.15">
      <c r="A5" s="1" t="str">
        <f>説明書!A31</f>
        <v>１　計画の目的</v>
      </c>
      <c r="B5" s="1"/>
    </row>
    <row r="6" spans="1:26" ht="22.5" customHeight="1" x14ac:dyDescent="0.15">
      <c r="A6" s="1"/>
      <c r="B6" s="1" t="str">
        <f>説明書!B32</f>
        <v>この計画は、水防法第１５条の３第１項に基づき、施設利用者の洪水時の円滑かつ迅速な避難の</v>
      </c>
    </row>
    <row r="7" spans="1:26" ht="22.5" customHeight="1" x14ac:dyDescent="0.15">
      <c r="A7" s="1"/>
      <c r="B7" s="1" t="str">
        <f>説明書!B33</f>
        <v>確保を図ることを目的とする。</v>
      </c>
    </row>
    <row r="8" spans="1:26" ht="15" customHeight="1" x14ac:dyDescent="0.15">
      <c r="A8" s="1"/>
      <c r="B8" s="1"/>
    </row>
    <row r="9" spans="1:26" ht="22.5" customHeight="1" x14ac:dyDescent="0.15">
      <c r="A9" s="1" t="str">
        <f>説明書!A35</f>
        <v>２　計画の報告</v>
      </c>
      <c r="B9" s="1"/>
    </row>
    <row r="10" spans="1:26" ht="22.5" customHeight="1" x14ac:dyDescent="0.15">
      <c r="A10" s="1"/>
      <c r="B10" s="1" t="str">
        <f>説明書!B36</f>
        <v>計画を作成及び必要に応じて見直し・修正をしたときは、水防法第１５条の３第２項に基づき、遅滞</v>
      </c>
    </row>
    <row r="11" spans="1:26" ht="22.5" customHeight="1" x14ac:dyDescent="0.15">
      <c r="A11" s="1"/>
      <c r="B11" s="1" t="str">
        <f>説明書!B37</f>
        <v>なく、当該計画を市長へ報告する。</v>
      </c>
    </row>
    <row r="12" spans="1:26" ht="15" customHeight="1" x14ac:dyDescent="0.15">
      <c r="A12" s="1"/>
      <c r="B12" s="1"/>
    </row>
    <row r="13" spans="1:26" ht="22.5" customHeight="1" x14ac:dyDescent="0.15">
      <c r="A13" s="1" t="str">
        <f>説明書!A39</f>
        <v>３　計画の適用範囲</v>
      </c>
      <c r="B13" s="1"/>
    </row>
    <row r="14" spans="1:26" ht="22.5" customHeight="1" x14ac:dyDescent="0.15">
      <c r="A14" s="1"/>
      <c r="B14" s="1" t="str">
        <f>説明書!B40</f>
        <v>この計画は、本施設に勤務又は利用するすべての者に適用するものとする。</v>
      </c>
    </row>
    <row r="15" spans="1:26" ht="15" customHeight="1" x14ac:dyDescent="0.15">
      <c r="A15" s="1"/>
      <c r="B15" s="1"/>
    </row>
    <row r="16" spans="1:26" ht="22.5" customHeight="1" x14ac:dyDescent="0.15">
      <c r="A16" s="1" t="s">
        <v>325</v>
      </c>
      <c r="B16" s="1"/>
    </row>
    <row r="17" spans="1:30" s="169" customFormat="1" ht="15" customHeight="1" x14ac:dyDescent="0.15">
      <c r="A17" s="304"/>
      <c r="B17" s="304"/>
      <c r="C17" s="305"/>
      <c r="D17" s="305"/>
      <c r="E17" s="305"/>
      <c r="F17" s="305"/>
      <c r="G17" s="305"/>
      <c r="H17" s="305"/>
      <c r="I17" s="305"/>
      <c r="J17" s="305"/>
      <c r="K17" s="305"/>
      <c r="L17" s="305"/>
      <c r="M17" s="305"/>
      <c r="N17" s="305"/>
      <c r="O17" s="305"/>
      <c r="P17" s="305"/>
      <c r="Q17" s="305"/>
      <c r="R17" s="305"/>
      <c r="S17" s="305"/>
      <c r="T17" s="305"/>
      <c r="U17" s="305"/>
      <c r="V17" s="305"/>
      <c r="W17" s="305"/>
      <c r="X17" s="306"/>
      <c r="Y17" s="128"/>
      <c r="Z17" s="128"/>
    </row>
    <row r="18" spans="1:30" ht="22.5" customHeight="1" x14ac:dyDescent="0.15">
      <c r="A18" s="1" t="s">
        <v>2</v>
      </c>
      <c r="B18" s="1"/>
      <c r="C18" s="576"/>
      <c r="D18" s="577"/>
      <c r="E18" s="577"/>
      <c r="F18" s="577"/>
      <c r="G18" s="577"/>
      <c r="H18" s="577"/>
      <c r="I18" s="577"/>
      <c r="J18" s="577"/>
      <c r="K18" s="577"/>
      <c r="L18" s="577"/>
      <c r="M18" s="577"/>
      <c r="N18" s="577"/>
      <c r="O18" s="577"/>
      <c r="P18" s="577"/>
      <c r="Q18" s="577"/>
      <c r="R18" s="577"/>
      <c r="S18" s="577"/>
      <c r="T18" s="577"/>
      <c r="U18" s="577"/>
      <c r="V18" s="577"/>
      <c r="W18" s="577"/>
    </row>
    <row r="19" spans="1:30" ht="22.5" customHeight="1" x14ac:dyDescent="0.15">
      <c r="A19" s="1"/>
      <c r="B19" s="1"/>
      <c r="AB19" t="s">
        <v>129</v>
      </c>
    </row>
    <row r="20" spans="1:30" ht="22.5" customHeight="1" x14ac:dyDescent="0.15">
      <c r="A20" s="1" t="s">
        <v>3</v>
      </c>
      <c r="B20" s="1"/>
      <c r="C20" s="576"/>
      <c r="D20" s="577"/>
      <c r="E20" s="577"/>
      <c r="F20" s="577"/>
      <c r="G20" s="577"/>
      <c r="H20" s="577"/>
      <c r="I20" s="577"/>
      <c r="J20" s="577"/>
      <c r="K20" s="577"/>
      <c r="L20" s="577"/>
      <c r="M20" s="577"/>
      <c r="N20" s="577"/>
      <c r="O20" s="577"/>
      <c r="P20" s="577"/>
      <c r="Q20" s="577"/>
      <c r="R20" s="577"/>
      <c r="S20" s="577"/>
      <c r="T20" s="577"/>
      <c r="U20" s="577"/>
      <c r="V20" s="577"/>
      <c r="W20" s="577"/>
      <c r="AB20" t="s">
        <v>131</v>
      </c>
    </row>
    <row r="21" spans="1:30" ht="22.5" customHeight="1" x14ac:dyDescent="0.15">
      <c r="A21" s="1"/>
      <c r="B21" s="1"/>
      <c r="AB21" t="s">
        <v>130</v>
      </c>
    </row>
    <row r="22" spans="1:30" ht="22.5" customHeight="1" x14ac:dyDescent="0.15">
      <c r="A22" s="1" t="s">
        <v>4</v>
      </c>
      <c r="B22" s="1"/>
      <c r="AB22" t="s">
        <v>132</v>
      </c>
    </row>
    <row r="23" spans="1:30" ht="22.5" customHeight="1" x14ac:dyDescent="0.15">
      <c r="A23" s="1"/>
      <c r="B23" s="2" t="s">
        <v>5</v>
      </c>
      <c r="C23" s="131"/>
      <c r="D23" s="45" t="s">
        <v>616</v>
      </c>
      <c r="E23" s="132"/>
      <c r="F23" s="45" t="s">
        <v>617</v>
      </c>
      <c r="G23" s="133"/>
      <c r="H23" s="45" t="s">
        <v>616</v>
      </c>
      <c r="I23" s="134"/>
      <c r="J23" s="131"/>
      <c r="K23" s="45" t="s">
        <v>616</v>
      </c>
      <c r="L23" s="132"/>
      <c r="M23" s="45" t="s">
        <v>617</v>
      </c>
      <c r="N23" s="133"/>
      <c r="O23" s="45" t="s">
        <v>616</v>
      </c>
      <c r="P23" s="134"/>
      <c r="Q23" s="131"/>
      <c r="R23" s="366" t="s">
        <v>616</v>
      </c>
      <c r="S23" s="132"/>
      <c r="T23" s="366" t="s">
        <v>617</v>
      </c>
      <c r="U23" s="371"/>
      <c r="V23" s="366" t="s">
        <v>616</v>
      </c>
      <c r="W23" s="134"/>
      <c r="X23"/>
      <c r="Y23"/>
      <c r="Z23"/>
      <c r="AB23" t="s">
        <v>134</v>
      </c>
    </row>
    <row r="24" spans="1:30" ht="22.5" customHeight="1" x14ac:dyDescent="0.15">
      <c r="A24" s="1"/>
      <c r="B24" s="2" t="s">
        <v>6</v>
      </c>
      <c r="C24" s="574"/>
      <c r="D24" s="578"/>
      <c r="E24" s="578"/>
      <c r="F24" s="578"/>
      <c r="G24" s="578"/>
      <c r="H24" s="578"/>
      <c r="I24" s="69" t="s">
        <v>10</v>
      </c>
      <c r="J24" s="574"/>
      <c r="K24" s="575"/>
      <c r="L24" s="575"/>
      <c r="M24" s="575"/>
      <c r="N24" s="575"/>
      <c r="O24" s="575"/>
      <c r="P24" s="69" t="s">
        <v>10</v>
      </c>
      <c r="Q24" s="574"/>
      <c r="R24" s="575"/>
      <c r="S24" s="575"/>
      <c r="T24" s="575"/>
      <c r="U24" s="575"/>
      <c r="V24" s="575"/>
      <c r="W24" s="3" t="s">
        <v>10</v>
      </c>
      <c r="X24"/>
      <c r="Y24"/>
      <c r="Z24"/>
      <c r="AB24" t="s">
        <v>135</v>
      </c>
    </row>
    <row r="25" spans="1:30" ht="22.5" customHeight="1" x14ac:dyDescent="0.15">
      <c r="A25" s="1"/>
      <c r="B25" s="2" t="s">
        <v>9</v>
      </c>
      <c r="C25" s="574"/>
      <c r="D25" s="578"/>
      <c r="E25" s="578"/>
      <c r="F25" s="578"/>
      <c r="G25" s="578"/>
      <c r="H25" s="578"/>
      <c r="I25" s="69" t="s">
        <v>10</v>
      </c>
      <c r="J25" s="574"/>
      <c r="K25" s="575"/>
      <c r="L25" s="575"/>
      <c r="M25" s="575"/>
      <c r="N25" s="575"/>
      <c r="O25" s="575"/>
      <c r="P25" s="69" t="s">
        <v>10</v>
      </c>
      <c r="Q25" s="574"/>
      <c r="R25" s="575"/>
      <c r="S25" s="575"/>
      <c r="T25" s="575"/>
      <c r="U25" s="575"/>
      <c r="V25" s="575"/>
      <c r="W25" s="3" t="s">
        <v>10</v>
      </c>
      <c r="X25"/>
      <c r="Y25"/>
      <c r="Z25"/>
      <c r="AB25" t="s">
        <v>138</v>
      </c>
    </row>
    <row r="26" spans="1:30" ht="22.5" customHeight="1" x14ac:dyDescent="0.15">
      <c r="A26" s="1"/>
      <c r="B26" s="11" t="s">
        <v>147</v>
      </c>
      <c r="C26" s="506"/>
      <c r="D26" s="581"/>
      <c r="E26" s="581"/>
      <c r="F26" s="581"/>
      <c r="G26" s="581"/>
      <c r="H26" s="581"/>
      <c r="I26" s="581"/>
      <c r="J26" s="581"/>
      <c r="K26" s="581"/>
      <c r="L26" s="581"/>
      <c r="M26" s="581"/>
      <c r="N26" s="581"/>
      <c r="O26" s="581"/>
      <c r="P26" s="581"/>
      <c r="Q26" s="581"/>
      <c r="R26" s="581"/>
      <c r="S26" s="581"/>
      <c r="T26" s="581"/>
      <c r="U26" s="581"/>
      <c r="V26" s="581"/>
      <c r="W26" s="582"/>
      <c r="X26"/>
      <c r="Y26"/>
      <c r="Z26"/>
      <c r="AB26" t="s">
        <v>139</v>
      </c>
    </row>
    <row r="27" spans="1:30" ht="22.5" customHeight="1" x14ac:dyDescent="0.15">
      <c r="A27" s="1"/>
      <c r="B27" s="1"/>
      <c r="AB27" t="s">
        <v>136</v>
      </c>
    </row>
    <row r="28" spans="1:30" ht="22.5" customHeight="1" x14ac:dyDescent="0.15">
      <c r="A28" s="1" t="s">
        <v>36</v>
      </c>
      <c r="B28" s="1"/>
      <c r="AB28" t="s">
        <v>137</v>
      </c>
    </row>
    <row r="29" spans="1:30" ht="22.5" customHeight="1" x14ac:dyDescent="0.15">
      <c r="A29" s="1"/>
      <c r="B29" s="135"/>
      <c r="H29" s="21" t="s">
        <v>145</v>
      </c>
      <c r="I29" s="136"/>
      <c r="J29" s="1" t="s">
        <v>146</v>
      </c>
      <c r="AB29" t="s">
        <v>140</v>
      </c>
    </row>
    <row r="30" spans="1:30" ht="22.5" customHeight="1" x14ac:dyDescent="0.15">
      <c r="A30" s="1"/>
      <c r="B30" s="1"/>
      <c r="AB30" t="s">
        <v>141</v>
      </c>
    </row>
    <row r="31" spans="1:30" ht="22.5" customHeight="1" x14ac:dyDescent="0.15">
      <c r="A31" s="1" t="s">
        <v>37</v>
      </c>
      <c r="B31" s="1"/>
    </row>
    <row r="32" spans="1:30" ht="22.5" customHeight="1" x14ac:dyDescent="0.15">
      <c r="A32" s="1"/>
      <c r="B32" s="579"/>
      <c r="C32" s="579"/>
      <c r="D32" s="579"/>
      <c r="E32" s="579"/>
      <c r="F32" s="579"/>
      <c r="G32" s="579"/>
      <c r="H32" s="579"/>
      <c r="L32" s="334" t="s">
        <v>59</v>
      </c>
      <c r="M32" s="333"/>
      <c r="N32" s="333"/>
      <c r="O32" s="583"/>
      <c r="P32" s="583"/>
      <c r="Q32" s="583"/>
      <c r="R32" s="583"/>
      <c r="S32" s="583"/>
      <c r="T32" s="583"/>
      <c r="U32" s="583"/>
      <c r="V32" s="583"/>
      <c r="AB32" t="s">
        <v>144</v>
      </c>
      <c r="AD32" t="s">
        <v>23</v>
      </c>
    </row>
    <row r="33" spans="1:36" ht="22.5" customHeight="1" x14ac:dyDescent="0.15">
      <c r="A33" s="1"/>
      <c r="B33" s="579"/>
      <c r="C33" s="579"/>
      <c r="D33" s="579"/>
      <c r="E33" s="579"/>
      <c r="F33" s="579"/>
      <c r="G33" s="579"/>
      <c r="H33" s="579"/>
      <c r="I33" s="82"/>
      <c r="J33" s="81"/>
      <c r="K33" s="82"/>
      <c r="L33" s="86"/>
      <c r="AB33" t="s">
        <v>143</v>
      </c>
      <c r="AD33" t="s">
        <v>530</v>
      </c>
    </row>
    <row r="34" spans="1:36" ht="22.5" customHeight="1" x14ac:dyDescent="0.15">
      <c r="A34" s="1"/>
      <c r="B34" s="1"/>
      <c r="D34" s="35"/>
      <c r="E34" s="35"/>
      <c r="F34" s="35"/>
      <c r="G34" s="35"/>
      <c r="H34" s="35"/>
      <c r="I34" s="35"/>
      <c r="K34" s="373"/>
      <c r="L34" s="373"/>
      <c r="M34" s="373"/>
      <c r="N34" s="373"/>
      <c r="O34" s="373"/>
      <c r="P34" s="373"/>
      <c r="Q34" s="373"/>
      <c r="R34" s="373"/>
      <c r="S34" s="373"/>
      <c r="T34" s="373"/>
      <c r="U34" s="373"/>
      <c r="V34" s="373"/>
      <c r="W34" s="373"/>
      <c r="AB34" t="s">
        <v>142</v>
      </c>
    </row>
    <row r="35" spans="1:36" ht="22.5" customHeight="1" x14ac:dyDescent="0.15">
      <c r="A35" s="1" t="s">
        <v>35</v>
      </c>
      <c r="B35" s="1"/>
      <c r="K35" s="373"/>
      <c r="L35" s="373" t="s">
        <v>618</v>
      </c>
      <c r="M35" s="373"/>
      <c r="N35" s="373"/>
      <c r="O35" s="373"/>
      <c r="P35" s="378"/>
      <c r="Q35" s="379"/>
      <c r="R35" s="379"/>
      <c r="S35" s="379"/>
      <c r="T35" s="379"/>
      <c r="U35" s="379"/>
      <c r="V35" s="379"/>
      <c r="W35" s="372"/>
    </row>
    <row r="36" spans="1:36" ht="22.5" customHeight="1" x14ac:dyDescent="0.15">
      <c r="A36" s="1"/>
      <c r="B36" s="576"/>
      <c r="C36" s="577"/>
      <c r="D36" s="577"/>
      <c r="E36" s="577"/>
      <c r="F36" s="577"/>
      <c r="G36" s="577"/>
      <c r="H36" s="577"/>
      <c r="K36" s="373"/>
      <c r="L36" s="385" t="s">
        <v>619</v>
      </c>
      <c r="M36" s="379"/>
      <c r="N36" s="379"/>
      <c r="O36" s="379"/>
      <c r="P36" s="510"/>
      <c r="Q36" s="510"/>
      <c r="R36" s="510"/>
      <c r="S36" s="510"/>
      <c r="T36" s="510"/>
      <c r="U36" s="510"/>
      <c r="V36" s="510"/>
      <c r="W36" s="372"/>
    </row>
    <row r="37" spans="1:36" ht="22.5" customHeight="1" x14ac:dyDescent="0.15">
      <c r="A37" s="1"/>
      <c r="B37" s="576"/>
      <c r="C37" s="577"/>
      <c r="D37" s="577"/>
      <c r="E37" s="577"/>
      <c r="F37" s="577"/>
      <c r="G37" s="577"/>
      <c r="H37" s="577"/>
      <c r="L37" s="373" t="s">
        <v>643</v>
      </c>
      <c r="P37" s="510"/>
      <c r="Q37" s="510"/>
      <c r="R37" s="510"/>
      <c r="S37" s="510"/>
      <c r="T37" s="510"/>
      <c r="U37" s="510"/>
      <c r="V37" s="510"/>
      <c r="W37" s="372"/>
    </row>
    <row r="38" spans="1:36" ht="15" customHeight="1" x14ac:dyDescent="0.15">
      <c r="A38" s="1"/>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B38" s="78" t="s">
        <v>573</v>
      </c>
      <c r="AC38" s="78"/>
    </row>
    <row r="39" spans="1:36" ht="22.5" customHeight="1" x14ac:dyDescent="0.15">
      <c r="A39" s="1" t="str">
        <f>説明書!A67</f>
        <v>（７）施設周辺の避難経路図及び浸水継続時間</v>
      </c>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B39" s="78" t="s">
        <v>536</v>
      </c>
      <c r="AC39" s="78"/>
      <c r="AE39" s="325" t="s">
        <v>528</v>
      </c>
    </row>
    <row r="40" spans="1:36" ht="22.5" customHeight="1" thickBot="1" x14ac:dyDescent="0.2">
      <c r="B40" s="1" t="str">
        <f>説明書!B68</f>
        <v xml:space="preserve">洪水時の避難場所は、洪水ハザードマップの想定浸水域および浸水深から、以下の場所とする。
</v>
      </c>
      <c r="C40" s="10"/>
      <c r="D40" s="10"/>
      <c r="E40" s="10"/>
      <c r="F40" s="10"/>
      <c r="G40" s="10"/>
      <c r="H40" s="10"/>
      <c r="I40" s="10"/>
      <c r="J40" s="10"/>
      <c r="K40" s="10"/>
      <c r="L40" s="10"/>
      <c r="M40" s="10"/>
      <c r="N40" s="10"/>
      <c r="O40" s="10"/>
      <c r="P40" s="10"/>
      <c r="Q40" s="10"/>
      <c r="R40" s="10"/>
      <c r="S40" s="10"/>
      <c r="T40" s="10"/>
      <c r="U40" s="10"/>
      <c r="V40" s="10"/>
      <c r="W40" s="10"/>
      <c r="X40" s="10"/>
      <c r="Y40" s="10"/>
      <c r="Z40" s="10"/>
      <c r="AB40" s="78" t="s">
        <v>537</v>
      </c>
      <c r="AC40" s="78"/>
      <c r="AE40" s="325" t="s">
        <v>529</v>
      </c>
    </row>
    <row r="41" spans="1:36" ht="22.5" customHeight="1" x14ac:dyDescent="0.15">
      <c r="B41" s="498" t="str">
        <f>説明書!B69</f>
        <v>避難経路図</v>
      </c>
      <c r="C41" s="499"/>
      <c r="D41" s="178"/>
      <c r="E41" s="499" t="s">
        <v>337</v>
      </c>
      <c r="F41" s="499"/>
      <c r="G41" s="499"/>
      <c r="H41" s="499"/>
      <c r="I41" s="499"/>
      <c r="J41" s="571" t="str">
        <f>IF(B36="","",B36)</f>
        <v/>
      </c>
      <c r="K41" s="571"/>
      <c r="L41" s="571"/>
      <c r="M41" s="571"/>
      <c r="N41" s="571"/>
      <c r="O41" s="571"/>
      <c r="P41" s="571"/>
      <c r="Q41" s="571" t="str">
        <f>IF(B37="","",B37)</f>
        <v/>
      </c>
      <c r="R41" s="571"/>
      <c r="S41" s="571"/>
      <c r="T41" s="571"/>
      <c r="U41" s="571"/>
      <c r="V41" s="571"/>
      <c r="W41" s="572"/>
      <c r="X41" s="10"/>
      <c r="Y41" s="10"/>
      <c r="Z41" s="10"/>
      <c r="AB41" s="78" t="s">
        <v>538</v>
      </c>
      <c r="AC41" s="78"/>
      <c r="AE41" s="325" t="s">
        <v>532</v>
      </c>
    </row>
    <row r="42" spans="1:36" ht="22.5" customHeight="1" x14ac:dyDescent="0.15">
      <c r="A42" s="298"/>
      <c r="B42" s="185"/>
      <c r="C42" s="88"/>
      <c r="D42" s="373"/>
      <c r="E42" s="88"/>
      <c r="F42" s="88"/>
      <c r="G42" s="88"/>
      <c r="H42" s="88"/>
      <c r="I42" s="88"/>
      <c r="J42" s="374"/>
      <c r="K42" s="374"/>
      <c r="L42" s="374"/>
      <c r="M42" s="374"/>
      <c r="N42" s="374"/>
      <c r="O42" s="374"/>
      <c r="P42" s="374"/>
      <c r="Q42" s="374"/>
      <c r="R42" s="374"/>
      <c r="S42" s="374"/>
      <c r="T42" s="374"/>
      <c r="U42" s="374"/>
      <c r="V42" s="374"/>
      <c r="W42" s="302"/>
      <c r="X42" s="297"/>
      <c r="Y42" s="10"/>
      <c r="Z42" s="10"/>
      <c r="AB42" s="78" t="s">
        <v>571</v>
      </c>
      <c r="AC42" s="78"/>
      <c r="AE42" s="325" t="s">
        <v>533</v>
      </c>
    </row>
    <row r="43" spans="1:36" ht="22.5" customHeight="1" x14ac:dyDescent="0.15">
      <c r="A43" s="298"/>
      <c r="B43" s="185"/>
      <c r="C43" s="88"/>
      <c r="D43" s="373"/>
      <c r="E43" s="88"/>
      <c r="F43" s="88"/>
      <c r="G43" s="88"/>
      <c r="H43" s="88"/>
      <c r="I43" s="88"/>
      <c r="J43" s="374"/>
      <c r="K43" s="374"/>
      <c r="L43" s="374"/>
      <c r="M43" s="374"/>
      <c r="N43" s="374"/>
      <c r="O43" s="374"/>
      <c r="P43" s="374"/>
      <c r="Q43" s="374"/>
      <c r="R43" s="374"/>
      <c r="S43" s="374"/>
      <c r="T43" s="374"/>
      <c r="U43" s="374"/>
      <c r="V43" s="374"/>
      <c r="W43" s="302"/>
      <c r="X43" s="297"/>
      <c r="Y43" s="10"/>
      <c r="Z43" s="10"/>
      <c r="AB43" s="78" t="s">
        <v>540</v>
      </c>
      <c r="AC43" s="78"/>
      <c r="AE43" s="325" t="s">
        <v>534</v>
      </c>
    </row>
    <row r="44" spans="1:36" ht="22.5" customHeight="1" x14ac:dyDescent="0.15">
      <c r="A44" s="298"/>
      <c r="B44" s="185"/>
      <c r="C44" s="88"/>
      <c r="D44" s="373"/>
      <c r="E44" s="88"/>
      <c r="F44" s="88"/>
      <c r="G44" s="88"/>
      <c r="H44" s="88"/>
      <c r="I44" s="88"/>
      <c r="J44" s="374"/>
      <c r="K44" s="374"/>
      <c r="L44" s="374"/>
      <c r="M44" s="374"/>
      <c r="N44" s="374"/>
      <c r="O44" s="374"/>
      <c r="P44" s="374"/>
      <c r="Q44" s="374"/>
      <c r="R44" s="374"/>
      <c r="S44" s="374"/>
      <c r="T44" s="374"/>
      <c r="U44" s="374"/>
      <c r="V44" s="374"/>
      <c r="W44" s="302"/>
      <c r="X44" s="297"/>
      <c r="Y44" s="10"/>
      <c r="Z44" s="10"/>
      <c r="AB44" s="78" t="s">
        <v>541</v>
      </c>
      <c r="AC44" s="78"/>
      <c r="AE44" s="325"/>
    </row>
    <row r="45" spans="1:36" ht="22.5" customHeight="1" x14ac:dyDescent="0.15">
      <c r="A45" s="298"/>
      <c r="B45" s="185"/>
      <c r="C45" s="88"/>
      <c r="D45" s="373"/>
      <c r="E45" s="88"/>
      <c r="F45" s="88"/>
      <c r="G45" s="88"/>
      <c r="H45" s="88"/>
      <c r="I45" s="88"/>
      <c r="J45" s="374"/>
      <c r="K45" s="374"/>
      <c r="L45" s="374"/>
      <c r="M45" s="374"/>
      <c r="N45" s="374"/>
      <c r="O45" s="374"/>
      <c r="P45" s="374"/>
      <c r="Q45" s="374"/>
      <c r="R45" s="374"/>
      <c r="S45" s="374"/>
      <c r="T45" s="374"/>
      <c r="U45" s="374"/>
      <c r="V45" s="374"/>
      <c r="W45" s="302"/>
      <c r="X45" s="297"/>
      <c r="Y45" s="10"/>
      <c r="Z45" s="10"/>
      <c r="AB45" s="78" t="s">
        <v>542</v>
      </c>
      <c r="AC45" s="78"/>
      <c r="AD45" s="1"/>
      <c r="AE45" s="325" t="s">
        <v>650</v>
      </c>
      <c r="AF45" s="1"/>
      <c r="AG45" s="1"/>
      <c r="AH45" s="1"/>
      <c r="AI45" s="1"/>
      <c r="AJ45" s="1"/>
    </row>
    <row r="46" spans="1:36" ht="22.5" customHeight="1" x14ac:dyDescent="0.15">
      <c r="A46" s="298"/>
      <c r="B46" s="185"/>
      <c r="C46" s="88"/>
      <c r="D46" s="373"/>
      <c r="E46" s="88"/>
      <c r="F46" s="88"/>
      <c r="G46" s="88"/>
      <c r="H46" s="88"/>
      <c r="I46" s="88"/>
      <c r="J46" s="374"/>
      <c r="K46" s="374"/>
      <c r="L46" s="374"/>
      <c r="M46" s="374"/>
      <c r="N46" s="374"/>
      <c r="O46" s="374"/>
      <c r="P46" s="374"/>
      <c r="Q46" s="374"/>
      <c r="R46" s="374"/>
      <c r="S46" s="374"/>
      <c r="T46" s="374"/>
      <c r="U46" s="374"/>
      <c r="V46" s="374"/>
      <c r="W46" s="302"/>
      <c r="X46" s="297"/>
      <c r="Y46" s="10"/>
      <c r="Z46" s="10"/>
      <c r="AB46" s="78" t="s">
        <v>543</v>
      </c>
      <c r="AC46" s="78"/>
      <c r="AE46" s="326" t="s">
        <v>651</v>
      </c>
    </row>
    <row r="47" spans="1:36" ht="22.5" customHeight="1" x14ac:dyDescent="0.15">
      <c r="A47" s="298"/>
      <c r="B47" s="185"/>
      <c r="C47" s="88"/>
      <c r="D47" s="373"/>
      <c r="E47" s="88"/>
      <c r="F47" s="88"/>
      <c r="G47" s="88"/>
      <c r="H47" s="88"/>
      <c r="I47" s="88"/>
      <c r="J47" s="374"/>
      <c r="K47" s="374"/>
      <c r="L47" s="374"/>
      <c r="M47" s="374"/>
      <c r="N47" s="374"/>
      <c r="O47" s="374"/>
      <c r="P47" s="374"/>
      <c r="Q47" s="374"/>
      <c r="R47" s="374"/>
      <c r="S47" s="374"/>
      <c r="T47" s="374"/>
      <c r="U47" s="374"/>
      <c r="V47" s="374"/>
      <c r="W47" s="302"/>
      <c r="X47" s="297"/>
      <c r="Y47" s="10"/>
      <c r="Z47" s="10"/>
      <c r="AB47" s="78" t="s">
        <v>544</v>
      </c>
      <c r="AC47" s="78"/>
      <c r="AE47" s="375" t="s">
        <v>652</v>
      </c>
    </row>
    <row r="48" spans="1:36" ht="22.5" customHeight="1" x14ac:dyDescent="0.15">
      <c r="A48" s="298"/>
      <c r="B48" s="185"/>
      <c r="C48" s="88"/>
      <c r="D48" s="373"/>
      <c r="E48" s="88"/>
      <c r="F48" s="88"/>
      <c r="G48" s="88"/>
      <c r="H48" s="88"/>
      <c r="I48" s="88"/>
      <c r="J48" s="374"/>
      <c r="K48" s="374"/>
      <c r="L48" s="374"/>
      <c r="M48" s="374"/>
      <c r="N48" s="374"/>
      <c r="O48" s="374"/>
      <c r="P48" s="374"/>
      <c r="Q48" s="374"/>
      <c r="R48" s="374"/>
      <c r="S48" s="374"/>
      <c r="T48" s="374"/>
      <c r="U48" s="374"/>
      <c r="V48" s="374"/>
      <c r="W48" s="302"/>
      <c r="X48" s="297"/>
      <c r="Y48" s="10"/>
      <c r="Z48" s="10"/>
      <c r="AB48" s="78" t="s">
        <v>545</v>
      </c>
      <c r="AC48" s="78"/>
      <c r="AE48" s="375" t="s">
        <v>653</v>
      </c>
    </row>
    <row r="49" spans="1:31" ht="22.5" customHeight="1" x14ac:dyDescent="0.15">
      <c r="A49" s="298"/>
      <c r="B49" s="185"/>
      <c r="C49" s="88"/>
      <c r="D49" s="373"/>
      <c r="E49" s="88"/>
      <c r="F49" s="88"/>
      <c r="G49" s="88"/>
      <c r="H49" s="88"/>
      <c r="I49" s="88"/>
      <c r="J49" s="374"/>
      <c r="K49" s="374"/>
      <c r="L49" s="374"/>
      <c r="M49" s="374"/>
      <c r="N49" s="374"/>
      <c r="O49" s="374"/>
      <c r="P49" s="374"/>
      <c r="Q49" s="374"/>
      <c r="R49" s="374"/>
      <c r="S49" s="374"/>
      <c r="T49" s="374"/>
      <c r="U49" s="374"/>
      <c r="V49" s="374"/>
      <c r="W49" s="302"/>
      <c r="X49" s="297"/>
      <c r="Y49" s="10"/>
      <c r="Z49" s="10"/>
      <c r="AB49" s="78" t="s">
        <v>546</v>
      </c>
      <c r="AC49" s="78"/>
      <c r="AE49" s="375" t="s">
        <v>654</v>
      </c>
    </row>
    <row r="50" spans="1:31" ht="22.5" customHeight="1" x14ac:dyDescent="0.15">
      <c r="A50" s="298"/>
      <c r="B50" s="185"/>
      <c r="C50" s="88"/>
      <c r="D50" s="373"/>
      <c r="E50" s="88"/>
      <c r="F50" s="88"/>
      <c r="G50" s="88"/>
      <c r="H50" s="88"/>
      <c r="I50" s="88"/>
      <c r="J50" s="374"/>
      <c r="K50" s="374"/>
      <c r="L50" s="374"/>
      <c r="M50" s="374"/>
      <c r="N50" s="374"/>
      <c r="O50" s="374"/>
      <c r="P50" s="374"/>
      <c r="Q50" s="374"/>
      <c r="R50" s="374"/>
      <c r="S50" s="374"/>
      <c r="T50" s="374"/>
      <c r="U50" s="374"/>
      <c r="V50" s="374"/>
      <c r="W50" s="302"/>
      <c r="X50" s="297"/>
      <c r="Y50" s="10"/>
      <c r="Z50" s="10"/>
      <c r="AB50" s="78" t="s">
        <v>547</v>
      </c>
      <c r="AC50" s="78"/>
      <c r="AE50" s="375" t="s">
        <v>655</v>
      </c>
    </row>
    <row r="51" spans="1:31" ht="22.5" customHeight="1" x14ac:dyDescent="0.15">
      <c r="A51" s="298"/>
      <c r="B51" s="185"/>
      <c r="C51" s="88"/>
      <c r="D51" s="373"/>
      <c r="E51" s="88"/>
      <c r="F51" s="88"/>
      <c r="G51" s="88"/>
      <c r="H51" s="88"/>
      <c r="I51" s="88"/>
      <c r="J51" s="374"/>
      <c r="K51" s="374"/>
      <c r="L51" s="374"/>
      <c r="M51" s="374"/>
      <c r="N51" s="374"/>
      <c r="O51" s="374"/>
      <c r="P51" s="374"/>
      <c r="Q51" s="374"/>
      <c r="R51" s="374"/>
      <c r="S51" s="374"/>
      <c r="T51" s="374"/>
      <c r="U51" s="374"/>
      <c r="V51" s="374"/>
      <c r="W51" s="302"/>
      <c r="X51" s="297"/>
      <c r="Y51" s="10"/>
      <c r="Z51" s="10"/>
      <c r="AB51" s="78" t="s">
        <v>548</v>
      </c>
      <c r="AC51" s="78"/>
    </row>
    <row r="52" spans="1:31" ht="22.5" customHeight="1" x14ac:dyDescent="0.15">
      <c r="A52" s="298"/>
      <c r="B52" s="185"/>
      <c r="C52" s="88"/>
      <c r="D52" s="373"/>
      <c r="E52" s="88"/>
      <c r="F52" s="88"/>
      <c r="G52" s="88"/>
      <c r="H52" s="88"/>
      <c r="I52" s="88"/>
      <c r="J52" s="374"/>
      <c r="K52" s="374"/>
      <c r="L52" s="374"/>
      <c r="M52" s="374"/>
      <c r="N52" s="374"/>
      <c r="O52" s="374"/>
      <c r="P52" s="374"/>
      <c r="Q52" s="374"/>
      <c r="R52" s="374"/>
      <c r="S52" s="374"/>
      <c r="T52" s="374"/>
      <c r="U52" s="374"/>
      <c r="V52" s="374"/>
      <c r="W52" s="302"/>
      <c r="X52" s="297"/>
      <c r="Y52" s="10"/>
      <c r="Z52" s="10"/>
      <c r="AB52" s="78" t="s">
        <v>549</v>
      </c>
      <c r="AC52" s="78"/>
    </row>
    <row r="53" spans="1:31" ht="22.5" customHeight="1" x14ac:dyDescent="0.15">
      <c r="A53" s="298"/>
      <c r="B53" s="185"/>
      <c r="C53" s="88"/>
      <c r="D53" s="373"/>
      <c r="E53" s="88"/>
      <c r="F53" s="88"/>
      <c r="G53" s="88"/>
      <c r="H53" s="88"/>
      <c r="I53" s="88"/>
      <c r="J53" s="374"/>
      <c r="K53" s="374"/>
      <c r="L53" s="374"/>
      <c r="M53" s="374"/>
      <c r="N53" s="374"/>
      <c r="O53" s="374"/>
      <c r="P53" s="374"/>
      <c r="Q53" s="374"/>
      <c r="R53" s="374"/>
      <c r="S53" s="374"/>
      <c r="T53" s="374"/>
      <c r="U53" s="374"/>
      <c r="V53" s="374"/>
      <c r="W53" s="302"/>
      <c r="X53" s="297"/>
      <c r="Y53" s="10"/>
      <c r="Z53" s="10"/>
      <c r="AB53" s="78" t="s">
        <v>550</v>
      </c>
      <c r="AC53" s="78"/>
    </row>
    <row r="54" spans="1:31" ht="22.5" customHeight="1" x14ac:dyDescent="0.15">
      <c r="A54" s="298"/>
      <c r="B54" s="185"/>
      <c r="C54" s="88"/>
      <c r="D54" s="373"/>
      <c r="E54" s="88"/>
      <c r="F54" s="88"/>
      <c r="G54" s="88"/>
      <c r="H54" s="88"/>
      <c r="I54" s="88"/>
      <c r="J54" s="374"/>
      <c r="K54" s="374"/>
      <c r="L54" s="374"/>
      <c r="M54" s="374"/>
      <c r="N54" s="374"/>
      <c r="O54" s="374"/>
      <c r="P54" s="374"/>
      <c r="Q54" s="374"/>
      <c r="R54" s="374"/>
      <c r="S54" s="374"/>
      <c r="T54" s="374"/>
      <c r="U54" s="374"/>
      <c r="V54" s="374"/>
      <c r="W54" s="302"/>
      <c r="X54" s="297"/>
      <c r="Y54" s="10"/>
      <c r="Z54" s="10"/>
      <c r="AB54" s="78" t="s">
        <v>551</v>
      </c>
      <c r="AC54" s="78"/>
    </row>
    <row r="55" spans="1:31" ht="22.5" customHeight="1" x14ac:dyDescent="0.15">
      <c r="A55" s="298"/>
      <c r="B55" s="185"/>
      <c r="C55" s="88"/>
      <c r="D55" s="373"/>
      <c r="E55" s="88"/>
      <c r="F55" s="88"/>
      <c r="G55" s="88"/>
      <c r="H55" s="88"/>
      <c r="I55" s="88"/>
      <c r="J55" s="374"/>
      <c r="K55" s="374"/>
      <c r="L55" s="374"/>
      <c r="M55" s="374"/>
      <c r="N55" s="374"/>
      <c r="O55" s="374"/>
      <c r="P55" s="374"/>
      <c r="Q55" s="374"/>
      <c r="R55" s="374"/>
      <c r="S55" s="374"/>
      <c r="T55" s="374"/>
      <c r="U55" s="374"/>
      <c r="V55" s="374"/>
      <c r="W55" s="302"/>
      <c r="X55" s="297"/>
      <c r="Y55" s="10"/>
      <c r="Z55" s="10"/>
      <c r="AB55" s="78" t="s">
        <v>552</v>
      </c>
      <c r="AC55" s="78"/>
    </row>
    <row r="56" spans="1:31" ht="22.5" customHeight="1" x14ac:dyDescent="0.15">
      <c r="A56" s="298"/>
      <c r="B56" s="185"/>
      <c r="C56" s="88"/>
      <c r="D56" s="373"/>
      <c r="E56" s="88"/>
      <c r="F56" s="88"/>
      <c r="G56" s="88"/>
      <c r="H56" s="88"/>
      <c r="I56" s="88"/>
      <c r="J56" s="374"/>
      <c r="K56" s="374"/>
      <c r="L56" s="374"/>
      <c r="M56" s="374"/>
      <c r="N56" s="374"/>
      <c r="O56" s="374"/>
      <c r="P56" s="374"/>
      <c r="Q56" s="374"/>
      <c r="R56" s="374"/>
      <c r="S56" s="374"/>
      <c r="T56" s="374"/>
      <c r="U56" s="374"/>
      <c r="V56" s="374"/>
      <c r="W56" s="302"/>
      <c r="X56" s="297"/>
      <c r="Y56" s="10"/>
      <c r="Z56" s="10"/>
      <c r="AB56" s="78" t="s">
        <v>553</v>
      </c>
      <c r="AC56" s="78"/>
    </row>
    <row r="57" spans="1:31" ht="22.5" customHeight="1" x14ac:dyDescent="0.15">
      <c r="A57" s="298"/>
      <c r="B57" s="185"/>
      <c r="C57" s="88"/>
      <c r="D57" s="373"/>
      <c r="E57" s="88"/>
      <c r="F57" s="88"/>
      <c r="G57" s="88"/>
      <c r="H57" s="88"/>
      <c r="I57" s="88"/>
      <c r="J57" s="374"/>
      <c r="K57" s="374"/>
      <c r="L57" s="374"/>
      <c r="M57" s="374"/>
      <c r="N57" s="374"/>
      <c r="O57" s="374"/>
      <c r="P57" s="374"/>
      <c r="Q57" s="374"/>
      <c r="R57" s="374"/>
      <c r="S57" s="374"/>
      <c r="T57" s="374"/>
      <c r="U57" s="374"/>
      <c r="V57" s="374"/>
      <c r="W57" s="302"/>
      <c r="X57" s="297"/>
      <c r="Y57" s="10"/>
      <c r="Z57" s="10"/>
      <c r="AB57" s="78" t="s">
        <v>554</v>
      </c>
      <c r="AC57" s="78"/>
    </row>
    <row r="58" spans="1:31" ht="22.5" customHeight="1" x14ac:dyDescent="0.15">
      <c r="B58" s="179"/>
      <c r="C58" s="373"/>
      <c r="D58" s="373"/>
      <c r="E58" s="373"/>
      <c r="F58" s="373"/>
      <c r="G58" s="373"/>
      <c r="H58" s="373"/>
      <c r="I58" s="373"/>
      <c r="J58" s="373"/>
      <c r="K58" s="373"/>
      <c r="L58" s="373"/>
      <c r="M58" s="373"/>
      <c r="N58" s="373"/>
      <c r="O58" s="373"/>
      <c r="P58" s="373"/>
      <c r="Q58" s="373"/>
      <c r="R58" s="373"/>
      <c r="S58" s="373"/>
      <c r="T58" s="373"/>
      <c r="U58" s="373"/>
      <c r="V58" s="373"/>
      <c r="W58" s="180"/>
      <c r="X58" s="10"/>
      <c r="Y58" s="10"/>
      <c r="Z58" s="10"/>
      <c r="AB58" s="78" t="s">
        <v>555</v>
      </c>
      <c r="AC58" s="78"/>
    </row>
    <row r="59" spans="1:31" ht="22.5" customHeight="1" x14ac:dyDescent="0.15">
      <c r="A59" s="88"/>
      <c r="B59" s="185"/>
      <c r="C59" s="373"/>
      <c r="D59" s="373"/>
      <c r="E59" s="373"/>
      <c r="F59" s="373"/>
      <c r="G59" s="373"/>
      <c r="H59" s="373"/>
      <c r="I59" s="373"/>
      <c r="J59" s="373"/>
      <c r="K59" s="373"/>
      <c r="L59" s="373"/>
      <c r="M59" s="373"/>
      <c r="N59" s="373"/>
      <c r="O59" s="373"/>
      <c r="P59" s="373"/>
      <c r="Q59" s="373"/>
      <c r="R59" s="373"/>
      <c r="S59" s="373"/>
      <c r="T59" s="373"/>
      <c r="U59" s="373"/>
      <c r="V59" s="373"/>
      <c r="W59" s="180"/>
      <c r="X59" s="10"/>
      <c r="Y59" s="10"/>
      <c r="Z59" s="10"/>
      <c r="AB59" s="78" t="s">
        <v>556</v>
      </c>
      <c r="AC59" s="78"/>
    </row>
    <row r="60" spans="1:31" ht="22.5" customHeight="1" x14ac:dyDescent="0.15">
      <c r="A60" s="88"/>
      <c r="B60" s="185"/>
      <c r="C60" s="373"/>
      <c r="D60" s="373"/>
      <c r="E60" s="373"/>
      <c r="F60" s="373"/>
      <c r="G60" s="373"/>
      <c r="H60" s="373"/>
      <c r="I60" s="373"/>
      <c r="J60" s="373"/>
      <c r="K60" s="373"/>
      <c r="L60" s="373"/>
      <c r="M60" s="373"/>
      <c r="N60" s="373"/>
      <c r="O60" s="373"/>
      <c r="P60" s="373"/>
      <c r="Q60" s="373"/>
      <c r="R60" s="373"/>
      <c r="S60" s="373"/>
      <c r="T60" s="373"/>
      <c r="U60" s="373"/>
      <c r="V60" s="373"/>
      <c r="W60" s="180"/>
      <c r="X60" s="10"/>
      <c r="Y60" s="10"/>
      <c r="Z60" s="10"/>
      <c r="AB60" s="78" t="s">
        <v>557</v>
      </c>
      <c r="AC60" s="78"/>
    </row>
    <row r="61" spans="1:31" ht="22.5" customHeight="1" x14ac:dyDescent="0.15">
      <c r="A61" s="88"/>
      <c r="B61" s="185"/>
      <c r="C61" s="373"/>
      <c r="D61" s="373"/>
      <c r="E61" s="373"/>
      <c r="F61" s="373"/>
      <c r="G61" s="373"/>
      <c r="H61" s="373"/>
      <c r="I61" s="373"/>
      <c r="J61" s="373"/>
      <c r="K61" s="373"/>
      <c r="L61" s="373"/>
      <c r="M61" s="373"/>
      <c r="N61" s="373"/>
      <c r="O61" s="373"/>
      <c r="P61" s="373"/>
      <c r="Q61" s="373"/>
      <c r="R61" s="373"/>
      <c r="S61" s="373"/>
      <c r="T61" s="373"/>
      <c r="U61" s="373"/>
      <c r="V61" s="373"/>
      <c r="W61" s="180"/>
      <c r="X61" s="10"/>
      <c r="Y61" s="10"/>
      <c r="Z61" s="10"/>
      <c r="AB61" t="s">
        <v>558</v>
      </c>
      <c r="AC61" s="78"/>
    </row>
    <row r="62" spans="1:31" ht="22.5" customHeight="1" x14ac:dyDescent="0.15">
      <c r="A62" s="88"/>
      <c r="B62" s="185"/>
      <c r="C62" s="373"/>
      <c r="D62" s="373"/>
      <c r="E62" s="373"/>
      <c r="F62" s="373"/>
      <c r="G62" s="373"/>
      <c r="H62" s="373"/>
      <c r="I62" s="373"/>
      <c r="J62" s="373"/>
      <c r="K62" s="373"/>
      <c r="L62" s="373"/>
      <c r="M62" s="373"/>
      <c r="N62" s="373"/>
      <c r="O62" s="373"/>
      <c r="P62" s="373"/>
      <c r="Q62" s="373"/>
      <c r="R62" s="373"/>
      <c r="S62" s="373"/>
      <c r="T62" s="373"/>
      <c r="U62" s="373"/>
      <c r="V62" s="373"/>
      <c r="W62" s="180"/>
      <c r="X62" s="10"/>
      <c r="Y62" s="10"/>
      <c r="Z62" s="10"/>
      <c r="AB62" t="s">
        <v>204</v>
      </c>
      <c r="AC62" s="78"/>
    </row>
    <row r="63" spans="1:31" ht="22.5" customHeight="1" x14ac:dyDescent="0.15">
      <c r="A63" s="88"/>
      <c r="B63" s="185"/>
      <c r="C63" s="373"/>
      <c r="D63" s="373"/>
      <c r="E63" s="373"/>
      <c r="F63" s="373"/>
      <c r="G63" s="373"/>
      <c r="H63" s="373"/>
      <c r="I63" s="373"/>
      <c r="J63" s="373"/>
      <c r="K63" s="373"/>
      <c r="L63" s="373"/>
      <c r="M63" s="373"/>
      <c r="N63" s="373"/>
      <c r="O63" s="373"/>
      <c r="P63" s="373"/>
      <c r="Q63" s="373"/>
      <c r="R63" s="373"/>
      <c r="S63" s="373"/>
      <c r="T63" s="373"/>
      <c r="U63" s="373"/>
      <c r="V63" s="373"/>
      <c r="W63" s="180"/>
      <c r="X63" s="10"/>
      <c r="Y63" s="10"/>
      <c r="Z63" s="10"/>
      <c r="AB63" t="s">
        <v>559</v>
      </c>
      <c r="AC63" s="78"/>
    </row>
    <row r="64" spans="1:31" ht="22.5" customHeight="1" x14ac:dyDescent="0.15">
      <c r="A64" s="88"/>
      <c r="B64" s="185"/>
      <c r="C64" s="373"/>
      <c r="D64" s="373"/>
      <c r="E64" s="373"/>
      <c r="F64" s="373"/>
      <c r="G64" s="373"/>
      <c r="H64" s="373"/>
      <c r="I64" s="373"/>
      <c r="J64" s="373"/>
      <c r="K64" s="373"/>
      <c r="L64" s="373"/>
      <c r="M64" s="373"/>
      <c r="N64" s="373"/>
      <c r="O64" s="373"/>
      <c r="P64" s="373"/>
      <c r="Q64" s="373"/>
      <c r="R64" s="373"/>
      <c r="S64" s="373"/>
      <c r="T64" s="373"/>
      <c r="U64" s="373"/>
      <c r="V64" s="373"/>
      <c r="W64" s="180"/>
      <c r="X64" s="10"/>
      <c r="Y64" s="10"/>
      <c r="Z64" s="10"/>
      <c r="AB64" t="s">
        <v>560</v>
      </c>
      <c r="AC64" s="78"/>
    </row>
    <row r="65" spans="1:37" ht="22.5" customHeight="1" x14ac:dyDescent="0.15">
      <c r="A65" s="88"/>
      <c r="B65" s="185"/>
      <c r="C65" s="373"/>
      <c r="D65" s="373"/>
      <c r="E65" s="373"/>
      <c r="F65" s="373"/>
      <c r="G65" s="373"/>
      <c r="H65" s="373"/>
      <c r="I65" s="373"/>
      <c r="J65" s="373"/>
      <c r="K65" s="373"/>
      <c r="L65" s="373"/>
      <c r="M65" s="373"/>
      <c r="N65" s="373"/>
      <c r="O65" s="373"/>
      <c r="P65" s="373"/>
      <c r="Q65" s="373"/>
      <c r="R65" s="373"/>
      <c r="S65" s="373"/>
      <c r="T65" s="373"/>
      <c r="U65" s="373"/>
      <c r="V65" s="373"/>
      <c r="W65" s="180"/>
      <c r="X65" s="10"/>
      <c r="Y65" s="10"/>
      <c r="Z65" s="10"/>
      <c r="AB65" s="1" t="s">
        <v>561</v>
      </c>
      <c r="AC65" s="78"/>
    </row>
    <row r="66" spans="1:37" ht="22.5" customHeight="1" x14ac:dyDescent="0.15">
      <c r="A66" s="88"/>
      <c r="B66" s="185"/>
      <c r="C66" s="373"/>
      <c r="D66" s="373"/>
      <c r="E66" s="373"/>
      <c r="F66" s="373"/>
      <c r="G66" s="373"/>
      <c r="H66" s="373"/>
      <c r="I66" s="373"/>
      <c r="J66" s="373"/>
      <c r="K66" s="373"/>
      <c r="L66" s="373"/>
      <c r="M66" s="373"/>
      <c r="N66" s="373"/>
      <c r="O66" s="373"/>
      <c r="P66" s="373"/>
      <c r="Q66" s="373"/>
      <c r="R66" s="373"/>
      <c r="S66" s="373"/>
      <c r="T66" s="373"/>
      <c r="U66" s="373"/>
      <c r="V66" s="373"/>
      <c r="W66" s="180"/>
      <c r="X66" s="10"/>
      <c r="AB66" t="s">
        <v>562</v>
      </c>
      <c r="AC66" s="78"/>
    </row>
    <row r="67" spans="1:37" ht="22.5" customHeight="1" x14ac:dyDescent="0.15">
      <c r="A67" s="88"/>
      <c r="B67" s="185"/>
      <c r="C67" s="373"/>
      <c r="D67" s="373"/>
      <c r="E67" s="373"/>
      <c r="F67" s="373"/>
      <c r="G67" s="373"/>
      <c r="H67" s="373"/>
      <c r="I67" s="373"/>
      <c r="J67" s="373"/>
      <c r="K67" s="373"/>
      <c r="L67" s="373"/>
      <c r="M67" s="373"/>
      <c r="N67" s="373"/>
      <c r="O67" s="373"/>
      <c r="P67" s="373"/>
      <c r="Q67" s="373"/>
      <c r="R67" s="373"/>
      <c r="S67" s="373"/>
      <c r="T67" s="373"/>
      <c r="U67" s="373"/>
      <c r="V67" s="373"/>
      <c r="W67" s="180"/>
      <c r="X67" s="10"/>
      <c r="AB67" t="s">
        <v>563</v>
      </c>
      <c r="AC67" s="78"/>
    </row>
    <row r="68" spans="1:37" ht="22.5" customHeight="1" x14ac:dyDescent="0.15">
      <c r="A68" s="88"/>
      <c r="B68" s="185"/>
      <c r="C68" s="373"/>
      <c r="D68" s="373"/>
      <c r="E68" s="373"/>
      <c r="F68" s="373"/>
      <c r="G68" s="373"/>
      <c r="H68" s="373"/>
      <c r="I68" s="373"/>
      <c r="J68" s="373"/>
      <c r="K68" s="373"/>
      <c r="L68" s="373"/>
      <c r="M68" s="373"/>
      <c r="N68" s="373"/>
      <c r="O68" s="373"/>
      <c r="P68" s="373"/>
      <c r="Q68" s="373"/>
      <c r="R68" s="373"/>
      <c r="S68" s="373"/>
      <c r="T68" s="373"/>
      <c r="U68" s="373"/>
      <c r="V68" s="373"/>
      <c r="W68" s="180"/>
      <c r="X68" s="10"/>
      <c r="AB68" t="s">
        <v>564</v>
      </c>
    </row>
    <row r="69" spans="1:37" ht="22.5" customHeight="1" x14ac:dyDescent="0.15">
      <c r="A69" s="88"/>
      <c r="B69" s="185"/>
      <c r="C69" s="373"/>
      <c r="D69" s="373"/>
      <c r="E69" s="373"/>
      <c r="F69" s="373"/>
      <c r="G69" s="373"/>
      <c r="H69" s="373"/>
      <c r="I69" s="373"/>
      <c r="J69" s="373"/>
      <c r="K69" s="373"/>
      <c r="L69" s="373"/>
      <c r="M69" s="373"/>
      <c r="N69" s="373"/>
      <c r="O69" s="373"/>
      <c r="P69" s="373"/>
      <c r="Q69" s="373"/>
      <c r="R69" s="373"/>
      <c r="S69" s="373"/>
      <c r="T69" s="373"/>
      <c r="U69" s="373"/>
      <c r="V69" s="373"/>
      <c r="W69" s="180"/>
      <c r="X69" s="10"/>
      <c r="Y69"/>
      <c r="Z69"/>
      <c r="AB69" t="s">
        <v>566</v>
      </c>
    </row>
    <row r="70" spans="1:37" ht="22.5" customHeight="1" x14ac:dyDescent="0.15">
      <c r="A70" s="1"/>
      <c r="B70" s="181"/>
      <c r="C70" s="373"/>
      <c r="D70" s="373"/>
      <c r="E70" s="373"/>
      <c r="F70" s="373"/>
      <c r="G70" s="373"/>
      <c r="H70" s="373"/>
      <c r="I70" s="373"/>
      <c r="J70" s="373"/>
      <c r="K70" s="373"/>
      <c r="L70" s="373"/>
      <c r="M70" s="373"/>
      <c r="N70" s="373"/>
      <c r="O70" s="373"/>
      <c r="P70" s="373"/>
      <c r="Q70" s="373"/>
      <c r="R70" s="373"/>
      <c r="S70" s="373"/>
      <c r="T70" s="373"/>
      <c r="U70" s="373"/>
      <c r="V70" s="373"/>
      <c r="W70" s="180"/>
      <c r="X70" s="10"/>
      <c r="Y70"/>
      <c r="Z70"/>
      <c r="AB70" t="s">
        <v>568</v>
      </c>
      <c r="AF70">
        <f>IF(I111="○",1,0)</f>
        <v>0</v>
      </c>
    </row>
    <row r="71" spans="1:37" ht="22.5" customHeight="1" thickBot="1" x14ac:dyDescent="0.2">
      <c r="A71" s="1"/>
      <c r="B71" s="182"/>
      <c r="C71" s="183"/>
      <c r="D71" s="183"/>
      <c r="E71" s="183"/>
      <c r="F71" s="183"/>
      <c r="G71" s="183"/>
      <c r="H71" s="183"/>
      <c r="I71" s="183"/>
      <c r="J71" s="183"/>
      <c r="K71" s="183"/>
      <c r="L71" s="183"/>
      <c r="M71" s="183"/>
      <c r="N71" s="183"/>
      <c r="O71" s="183"/>
      <c r="P71" s="183"/>
      <c r="Q71" s="183"/>
      <c r="R71" s="183"/>
      <c r="S71" s="183"/>
      <c r="T71" s="183"/>
      <c r="U71" s="183"/>
      <c r="V71" s="183"/>
      <c r="W71" s="184"/>
      <c r="X71" s="10"/>
      <c r="Y71"/>
      <c r="Z71"/>
      <c r="AB71" s="1" t="s">
        <v>572</v>
      </c>
      <c r="AF71">
        <f>IF(M111="○",2,0)</f>
        <v>0</v>
      </c>
    </row>
    <row r="72" spans="1:37" ht="22.5" customHeight="1" x14ac:dyDescent="0.15">
      <c r="A72" s="1"/>
      <c r="B72" s="10"/>
      <c r="C72" s="10"/>
      <c r="D72" s="10"/>
      <c r="E72" s="10"/>
      <c r="F72" s="10"/>
      <c r="G72" s="10"/>
      <c r="H72" s="10"/>
      <c r="I72" s="10"/>
      <c r="J72" s="10"/>
      <c r="K72" s="10"/>
      <c r="L72" s="10"/>
      <c r="M72" s="10"/>
      <c r="N72" s="10"/>
      <c r="O72" s="10"/>
      <c r="P72" s="10"/>
      <c r="Q72" s="10"/>
      <c r="R72" s="10"/>
      <c r="S72" s="10"/>
      <c r="T72" s="10"/>
      <c r="U72" s="10"/>
      <c r="V72" s="10"/>
      <c r="W72" s="10"/>
      <c r="X72" s="10"/>
      <c r="Y72" s="83"/>
      <c r="Z72" s="83"/>
      <c r="AB72" s="375" t="s">
        <v>644</v>
      </c>
    </row>
    <row r="73" spans="1:37" ht="22.5" customHeight="1" x14ac:dyDescent="0.15">
      <c r="A73" s="1" t="s">
        <v>326</v>
      </c>
      <c r="B73" s="1"/>
      <c r="Y73" s="83"/>
      <c r="Z73" s="89"/>
      <c r="AB73" s="375" t="s">
        <v>646</v>
      </c>
    </row>
    <row r="74" spans="1:37" s="1" customFormat="1" ht="22.5" customHeight="1" x14ac:dyDescent="0.15">
      <c r="B74" s="1" t="s">
        <v>53</v>
      </c>
      <c r="Y74" s="83"/>
      <c r="Z74" s="83"/>
      <c r="AB74"/>
      <c r="AC74"/>
      <c r="AD74"/>
      <c r="AE74"/>
      <c r="AF74"/>
      <c r="AG74"/>
      <c r="AH74"/>
      <c r="AI74"/>
      <c r="AJ74"/>
      <c r="AK74"/>
    </row>
    <row r="75" spans="1:37" ht="22.5" customHeight="1" x14ac:dyDescent="0.15">
      <c r="A75" s="1" t="str">
        <f>説明書!A100</f>
        <v>（１）要員体制</v>
      </c>
      <c r="B75" s="23"/>
      <c r="Y75" s="10"/>
      <c r="Z75" s="25" t="s">
        <v>168</v>
      </c>
      <c r="AA75" s="165" t="s">
        <v>180</v>
      </c>
      <c r="AK75" s="1"/>
    </row>
    <row r="76" spans="1:37" ht="22.5" customHeight="1" x14ac:dyDescent="0.15">
      <c r="A76" s="1"/>
      <c r="B76" s="2" t="s">
        <v>5</v>
      </c>
      <c r="C76" s="44" t="str">
        <f>IF(C23&gt;0,C23,"")</f>
        <v/>
      </c>
      <c r="D76" s="45" t="s">
        <v>7</v>
      </c>
      <c r="E76" s="75" t="str">
        <f>IF(E23&gt;0,E23,IF(E23="","",0))</f>
        <v/>
      </c>
      <c r="F76" s="45" t="s">
        <v>8</v>
      </c>
      <c r="G76" s="45" t="str">
        <f>IF(G23&gt;0,G23,"")</f>
        <v/>
      </c>
      <c r="H76" s="45" t="s">
        <v>7</v>
      </c>
      <c r="I76" s="75" t="str">
        <f>IF(I23&gt;0,I23,IF(I23="","",0))</f>
        <v/>
      </c>
      <c r="J76" s="44" t="str">
        <f>IF(J23&gt;0,J23,"")</f>
        <v/>
      </c>
      <c r="K76" s="45" t="s">
        <v>7</v>
      </c>
      <c r="L76" s="75" t="str">
        <f>IF(L23&gt;0,L23,IF(L23="","",0))</f>
        <v/>
      </c>
      <c r="M76" s="45" t="s">
        <v>8</v>
      </c>
      <c r="N76" s="45" t="str">
        <f>IF(N23&gt;0,N23,"")</f>
        <v/>
      </c>
      <c r="O76" s="45" t="s">
        <v>7</v>
      </c>
      <c r="P76" s="75" t="str">
        <f>IF(P23&gt;0,P23,IF(P23="","",0))</f>
        <v/>
      </c>
      <c r="Q76" s="44" t="str">
        <f>IF(Q23&gt;0,Q23,"")</f>
        <v/>
      </c>
      <c r="R76" s="45" t="s">
        <v>7</v>
      </c>
      <c r="S76" s="75" t="str">
        <f>IF(S23&gt;0,S23,IF(S23="","",0))</f>
        <v/>
      </c>
      <c r="T76" s="45" t="s">
        <v>8</v>
      </c>
      <c r="U76" s="45" t="str">
        <f>IF(U23&gt;0,U23,"")</f>
        <v/>
      </c>
      <c r="V76" s="45" t="s">
        <v>7</v>
      </c>
      <c r="W76" s="76" t="str">
        <f>IF(W23&gt;0,W23,IF(W23="","",0))</f>
        <v/>
      </c>
      <c r="X76"/>
      <c r="Y76" s="10"/>
      <c r="Z76" s="10"/>
    </row>
    <row r="77" spans="1:37" ht="22.5" customHeight="1" x14ac:dyDescent="0.15">
      <c r="A77" s="1"/>
      <c r="B77" s="20" t="s">
        <v>43</v>
      </c>
      <c r="C77" s="33"/>
      <c r="D77" s="570"/>
      <c r="E77" s="570"/>
      <c r="F77" s="45" t="s">
        <v>8</v>
      </c>
      <c r="G77" s="570"/>
      <c r="H77" s="570"/>
      <c r="I77" s="34" t="s">
        <v>10</v>
      </c>
      <c r="J77" s="33"/>
      <c r="K77" s="570"/>
      <c r="L77" s="570"/>
      <c r="M77" s="45" t="s">
        <v>8</v>
      </c>
      <c r="N77" s="570"/>
      <c r="O77" s="570"/>
      <c r="P77" s="34" t="s">
        <v>10</v>
      </c>
      <c r="Q77" s="33"/>
      <c r="R77" s="570"/>
      <c r="S77" s="570"/>
      <c r="T77" s="45" t="s">
        <v>8</v>
      </c>
      <c r="U77" s="570"/>
      <c r="V77" s="570"/>
      <c r="W77" s="3" t="s">
        <v>10</v>
      </c>
      <c r="X77"/>
      <c r="Y77" s="83"/>
      <c r="Z77" t="s">
        <v>62</v>
      </c>
    </row>
    <row r="78" spans="1:37" ht="22.5" customHeight="1" x14ac:dyDescent="0.15">
      <c r="A78" s="1"/>
      <c r="B78" s="2" t="s">
        <v>44</v>
      </c>
      <c r="C78" s="33"/>
      <c r="D78" s="570"/>
      <c r="E78" s="570"/>
      <c r="F78" s="45" t="s">
        <v>8</v>
      </c>
      <c r="G78" s="570"/>
      <c r="H78" s="570"/>
      <c r="I78" s="34" t="s">
        <v>10</v>
      </c>
      <c r="J78" s="33"/>
      <c r="K78" s="570"/>
      <c r="L78" s="570"/>
      <c r="M78" s="45" t="s">
        <v>8</v>
      </c>
      <c r="N78" s="570"/>
      <c r="O78" s="570"/>
      <c r="P78" s="34" t="s">
        <v>10</v>
      </c>
      <c r="Q78" s="33"/>
      <c r="R78" s="570"/>
      <c r="S78" s="570"/>
      <c r="T78" s="45" t="s">
        <v>8</v>
      </c>
      <c r="U78" s="570"/>
      <c r="V78" s="570"/>
      <c r="W78" s="3" t="s">
        <v>10</v>
      </c>
      <c r="X78"/>
      <c r="Y78" s="84"/>
      <c r="Z78" s="165" t="s">
        <v>170</v>
      </c>
      <c r="AA78" s="165"/>
    </row>
    <row r="79" spans="1:37" s="25" customFormat="1" ht="22.5" customHeight="1" x14ac:dyDescent="0.15">
      <c r="A79" s="1"/>
      <c r="B79" s="11" t="s">
        <v>45</v>
      </c>
      <c r="C79" s="33"/>
      <c r="D79" s="570"/>
      <c r="E79" s="570"/>
      <c r="F79" s="45" t="s">
        <v>8</v>
      </c>
      <c r="G79" s="570"/>
      <c r="H79" s="570"/>
      <c r="I79" s="34" t="s">
        <v>10</v>
      </c>
      <c r="J79" s="33"/>
      <c r="K79" s="570"/>
      <c r="L79" s="570"/>
      <c r="M79" s="45" t="s">
        <v>8</v>
      </c>
      <c r="N79" s="570"/>
      <c r="O79" s="570"/>
      <c r="P79" s="34" t="s">
        <v>10</v>
      </c>
      <c r="Q79" s="33"/>
      <c r="R79" s="570"/>
      <c r="S79" s="570"/>
      <c r="T79" s="45" t="s">
        <v>8</v>
      </c>
      <c r="U79" s="570"/>
      <c r="V79" s="570"/>
      <c r="W79" s="19" t="s">
        <v>10</v>
      </c>
      <c r="X79"/>
      <c r="Y79" s="36"/>
      <c r="Z79" t="s">
        <v>356</v>
      </c>
      <c r="AB79"/>
      <c r="AC79"/>
      <c r="AD79"/>
      <c r="AE79"/>
      <c r="AF79"/>
      <c r="AG79"/>
      <c r="AH79"/>
    </row>
    <row r="80" spans="1:37" s="25" customFormat="1" ht="15" customHeight="1" x14ac:dyDescent="0.15">
      <c r="A80" s="307"/>
      <c r="B80" s="306"/>
      <c r="C80" s="306"/>
      <c r="D80" s="308"/>
      <c r="E80" s="308"/>
      <c r="F80" s="308"/>
      <c r="G80" s="308"/>
      <c r="H80" s="308"/>
      <c r="I80" s="306"/>
      <c r="J80" s="306"/>
      <c r="K80" s="308"/>
      <c r="L80" s="308"/>
      <c r="M80" s="308"/>
      <c r="N80" s="308"/>
      <c r="O80" s="308"/>
      <c r="P80" s="306"/>
      <c r="Q80" s="306"/>
      <c r="R80" s="308"/>
      <c r="S80" s="308"/>
      <c r="T80" s="308"/>
      <c r="U80" s="308"/>
      <c r="V80" s="308"/>
      <c r="W80" s="306"/>
      <c r="X80" s="309"/>
      <c r="Y80" s="84"/>
      <c r="Z80" s="165" t="s">
        <v>171</v>
      </c>
      <c r="AA80" s="165"/>
      <c r="AB80"/>
      <c r="AC80"/>
      <c r="AD80"/>
    </row>
    <row r="81" spans="1:38" s="25" customFormat="1" ht="22.5" customHeight="1" x14ac:dyDescent="0.15">
      <c r="A81" s="127" t="s">
        <v>339</v>
      </c>
      <c r="B81" s="127"/>
      <c r="C81" s="127"/>
      <c r="D81" s="127"/>
      <c r="E81" s="127"/>
      <c r="F81" s="127"/>
      <c r="G81" s="127"/>
      <c r="H81" s="127"/>
      <c r="I81" s="127"/>
      <c r="J81" s="127"/>
      <c r="K81" s="127"/>
      <c r="L81" s="127"/>
      <c r="M81" s="127"/>
      <c r="N81" s="127"/>
      <c r="O81" s="127"/>
      <c r="P81" s="127"/>
      <c r="Q81" s="127"/>
      <c r="R81" s="127"/>
      <c r="S81" s="127"/>
      <c r="T81" s="127"/>
      <c r="U81" s="127"/>
      <c r="V81" s="127"/>
      <c r="W81" s="127"/>
      <c r="X81" s="127"/>
      <c r="Y81" s="36"/>
      <c r="Z81" s="195" t="s">
        <v>357</v>
      </c>
      <c r="AB81"/>
      <c r="AC81" s="25" t="s">
        <v>206</v>
      </c>
      <c r="AD81" s="78"/>
      <c r="AE81" t="s">
        <v>157</v>
      </c>
      <c r="AF81"/>
      <c r="AG81"/>
    </row>
    <row r="82" spans="1:38" ht="22.5" customHeight="1" x14ac:dyDescent="0.15">
      <c r="A82" s="127"/>
      <c r="B82" s="649" t="s">
        <v>38</v>
      </c>
      <c r="C82" s="649"/>
      <c r="D82" s="649"/>
      <c r="E82" s="649"/>
      <c r="F82" s="649"/>
      <c r="G82" s="649"/>
      <c r="H82" s="649"/>
      <c r="I82" s="650" t="s">
        <v>65</v>
      </c>
      <c r="J82" s="651"/>
      <c r="K82" s="652"/>
      <c r="L82" s="650" t="s">
        <v>39</v>
      </c>
      <c r="M82" s="651"/>
      <c r="N82" s="651"/>
      <c r="O82" s="651"/>
      <c r="P82" s="651"/>
      <c r="Q82" s="651"/>
      <c r="R82" s="652"/>
      <c r="S82" s="650" t="s">
        <v>621</v>
      </c>
      <c r="T82" s="651"/>
      <c r="U82" s="651"/>
      <c r="V82" s="651"/>
      <c r="W82" s="651"/>
      <c r="X82" s="652"/>
      <c r="Y82" s="36"/>
      <c r="Z82" s="242" t="s">
        <v>496</v>
      </c>
      <c r="AC82" s="25" t="s">
        <v>205</v>
      </c>
      <c r="AD82" s="78"/>
      <c r="AE82" t="s">
        <v>158</v>
      </c>
    </row>
    <row r="83" spans="1:38" ht="22.5" customHeight="1" x14ac:dyDescent="0.15">
      <c r="A83" s="127"/>
      <c r="B83" s="350" t="s">
        <v>42</v>
      </c>
      <c r="C83" s="351"/>
      <c r="D83" s="351"/>
      <c r="E83" s="351"/>
      <c r="F83" s="351"/>
      <c r="G83" s="351"/>
      <c r="H83" s="352"/>
      <c r="I83" s="584" t="s">
        <v>340</v>
      </c>
      <c r="J83" s="585"/>
      <c r="K83" s="586"/>
      <c r="L83" s="593" t="s">
        <v>40</v>
      </c>
      <c r="M83" s="594"/>
      <c r="N83" s="594"/>
      <c r="O83" s="594"/>
      <c r="P83" s="594"/>
      <c r="Q83" s="594"/>
      <c r="R83" s="595"/>
      <c r="S83" s="593" t="s">
        <v>43</v>
      </c>
      <c r="T83" s="594"/>
      <c r="U83" s="594"/>
      <c r="V83" s="594"/>
      <c r="W83" s="594"/>
      <c r="X83" s="595"/>
      <c r="Y83" s="10"/>
      <c r="Z83" s="10"/>
      <c r="AC83" s="78" t="s">
        <v>149</v>
      </c>
      <c r="AF83">
        <f>IF(I111="○",1,0)</f>
        <v>0</v>
      </c>
    </row>
    <row r="84" spans="1:38" ht="22.5" customHeight="1" x14ac:dyDescent="0.15">
      <c r="A84" s="127"/>
      <c r="B84" s="353" t="s">
        <v>622</v>
      </c>
      <c r="C84" s="354"/>
      <c r="D84" s="354"/>
      <c r="E84" s="354"/>
      <c r="F84" s="354"/>
      <c r="G84" s="354"/>
      <c r="H84" s="355"/>
      <c r="I84" s="587"/>
      <c r="J84" s="588"/>
      <c r="K84" s="589"/>
      <c r="L84" s="596"/>
      <c r="M84" s="597"/>
      <c r="N84" s="597"/>
      <c r="O84" s="597"/>
      <c r="P84" s="597"/>
      <c r="Q84" s="597"/>
      <c r="R84" s="598"/>
      <c r="S84" s="596"/>
      <c r="T84" s="597"/>
      <c r="U84" s="597"/>
      <c r="V84" s="597"/>
      <c r="W84" s="597"/>
      <c r="X84" s="598"/>
      <c r="Y84" s="84"/>
      <c r="Z84" s="335" t="s">
        <v>576</v>
      </c>
      <c r="AC84" s="78" t="s">
        <v>151</v>
      </c>
      <c r="AF84">
        <f>IF(M111="○",2,0)</f>
        <v>0</v>
      </c>
    </row>
    <row r="85" spans="1:38" ht="22.5" customHeight="1" x14ac:dyDescent="0.15">
      <c r="A85" s="127"/>
      <c r="B85" s="353" t="s">
        <v>574</v>
      </c>
      <c r="C85" s="354"/>
      <c r="D85" s="336"/>
      <c r="E85" s="336"/>
      <c r="F85" s="336"/>
      <c r="G85" s="354"/>
      <c r="H85" s="355"/>
      <c r="I85" s="587"/>
      <c r="J85" s="588"/>
      <c r="K85" s="589"/>
      <c r="L85" s="596"/>
      <c r="M85" s="597"/>
      <c r="N85" s="597"/>
      <c r="O85" s="597"/>
      <c r="P85" s="597"/>
      <c r="Q85" s="597"/>
      <c r="R85" s="598"/>
      <c r="S85" s="596"/>
      <c r="T85" s="597"/>
      <c r="U85" s="597"/>
      <c r="V85" s="597"/>
      <c r="W85" s="597"/>
      <c r="X85" s="598"/>
      <c r="Y85" s="10"/>
      <c r="Z85" s="580" t="s">
        <v>577</v>
      </c>
      <c r="AA85" s="413"/>
      <c r="AB85" s="10"/>
      <c r="AC85" s="78" t="s">
        <v>78</v>
      </c>
      <c r="AF85">
        <f>IF(X111="○",5,0)</f>
        <v>0</v>
      </c>
    </row>
    <row r="86" spans="1:38" s="358" customFormat="1" ht="22.5" customHeight="1" x14ac:dyDescent="0.15">
      <c r="A86" s="127"/>
      <c r="B86" s="567" t="str">
        <f>"◆"&amp;B32&amp;"に氾濫注意情報発表"</f>
        <v>◆に氾濫注意情報発表</v>
      </c>
      <c r="C86" s="568"/>
      <c r="D86" s="568"/>
      <c r="E86" s="568"/>
      <c r="F86" s="568"/>
      <c r="G86" s="568"/>
      <c r="H86" s="569"/>
      <c r="I86" s="587"/>
      <c r="J86" s="588"/>
      <c r="K86" s="589"/>
      <c r="L86" s="596"/>
      <c r="M86" s="597"/>
      <c r="N86" s="597"/>
      <c r="O86" s="597"/>
      <c r="P86" s="597"/>
      <c r="Q86" s="597"/>
      <c r="R86" s="598"/>
      <c r="S86" s="596"/>
      <c r="T86" s="597"/>
      <c r="U86" s="597"/>
      <c r="V86" s="597"/>
      <c r="W86" s="597"/>
      <c r="X86" s="598"/>
      <c r="Y86" s="359"/>
      <c r="Z86" s="360"/>
      <c r="AB86" s="359"/>
    </row>
    <row r="87" spans="1:38" ht="22.5" customHeight="1" x14ac:dyDescent="0.15">
      <c r="A87" s="127"/>
      <c r="B87" s="605" t="str">
        <f>"◆"&amp;B33&amp;"に氾濫注意情報発表"</f>
        <v>◆に氾濫注意情報発表</v>
      </c>
      <c r="C87" s="606"/>
      <c r="D87" s="606"/>
      <c r="E87" s="606"/>
      <c r="F87" s="606"/>
      <c r="G87" s="606"/>
      <c r="H87" s="607"/>
      <c r="I87" s="590"/>
      <c r="J87" s="591"/>
      <c r="K87" s="592"/>
      <c r="L87" s="599"/>
      <c r="M87" s="600"/>
      <c r="N87" s="600"/>
      <c r="O87" s="600"/>
      <c r="P87" s="600"/>
      <c r="Q87" s="600"/>
      <c r="R87" s="601"/>
      <c r="S87" s="599"/>
      <c r="T87" s="600"/>
      <c r="U87" s="600"/>
      <c r="V87" s="600"/>
      <c r="W87" s="600"/>
      <c r="X87" s="601"/>
      <c r="Y87" s="84"/>
      <c r="Z87" s="84"/>
      <c r="AC87" s="78" t="s">
        <v>80</v>
      </c>
      <c r="AF87">
        <f>SUM(AF83:AF85)</f>
        <v>0</v>
      </c>
    </row>
    <row r="88" spans="1:38" ht="22.5" customHeight="1" x14ac:dyDescent="0.15">
      <c r="A88" s="127"/>
      <c r="B88" s="337" t="s">
        <v>42</v>
      </c>
      <c r="C88" s="338"/>
      <c r="D88" s="338"/>
      <c r="E88" s="338"/>
      <c r="F88" s="338"/>
      <c r="G88" s="351"/>
      <c r="H88" s="352"/>
      <c r="I88" s="584" t="s">
        <v>623</v>
      </c>
      <c r="J88" s="585"/>
      <c r="K88" s="586"/>
      <c r="L88" s="646" t="s">
        <v>624</v>
      </c>
      <c r="M88" s="647"/>
      <c r="N88" s="647"/>
      <c r="O88" s="647"/>
      <c r="P88" s="647"/>
      <c r="Q88" s="647"/>
      <c r="R88" s="648"/>
      <c r="S88" s="619" t="s">
        <v>625</v>
      </c>
      <c r="T88" s="620"/>
      <c r="U88" s="620"/>
      <c r="V88" s="620"/>
      <c r="W88" s="620"/>
      <c r="X88" s="621"/>
      <c r="Y88" s="87"/>
      <c r="Z88" s="580"/>
      <c r="AA88" s="580"/>
      <c r="AC88" s="78" t="s">
        <v>79</v>
      </c>
    </row>
    <row r="89" spans="1:38" ht="22.5" customHeight="1" x14ac:dyDescent="0.15">
      <c r="A89" s="127"/>
      <c r="B89" s="353" t="s">
        <v>626</v>
      </c>
      <c r="C89" s="339"/>
      <c r="D89" s="339"/>
      <c r="E89" s="339"/>
      <c r="F89" s="339"/>
      <c r="G89" s="354"/>
      <c r="H89" s="355"/>
      <c r="I89" s="587"/>
      <c r="J89" s="588"/>
      <c r="K89" s="589"/>
      <c r="L89" s="602" t="s">
        <v>627</v>
      </c>
      <c r="M89" s="603"/>
      <c r="N89" s="603"/>
      <c r="O89" s="603"/>
      <c r="P89" s="603"/>
      <c r="Q89" s="603"/>
      <c r="R89" s="604"/>
      <c r="S89" s="622"/>
      <c r="T89" s="623"/>
      <c r="U89" s="623"/>
      <c r="V89" s="623"/>
      <c r="W89" s="623"/>
      <c r="X89" s="624"/>
      <c r="Y89" s="83"/>
      <c r="Z89" s="175" t="s">
        <v>358</v>
      </c>
      <c r="AC89" s="78" t="s">
        <v>161</v>
      </c>
    </row>
    <row r="90" spans="1:38" ht="22.5" customHeight="1" x14ac:dyDescent="0.15">
      <c r="A90" s="127"/>
      <c r="B90" s="160" t="s">
        <v>628</v>
      </c>
      <c r="C90" s="354"/>
      <c r="D90" s="336"/>
      <c r="E90" s="336"/>
      <c r="F90" s="336"/>
      <c r="G90" s="354"/>
      <c r="H90" s="355"/>
      <c r="I90" s="587"/>
      <c r="J90" s="588"/>
      <c r="K90" s="589"/>
      <c r="L90" s="602" t="s">
        <v>629</v>
      </c>
      <c r="M90" s="603"/>
      <c r="N90" s="603"/>
      <c r="O90" s="603"/>
      <c r="P90" s="603"/>
      <c r="Q90" s="603"/>
      <c r="R90" s="604"/>
      <c r="S90" s="622"/>
      <c r="T90" s="623"/>
      <c r="U90" s="623"/>
      <c r="V90" s="623"/>
      <c r="W90" s="623"/>
      <c r="X90" s="624"/>
      <c r="Z90" s="207" t="s">
        <v>401</v>
      </c>
      <c r="AC90" s="78" t="s">
        <v>63</v>
      </c>
    </row>
    <row r="91" spans="1:38" ht="22.5" customHeight="1" x14ac:dyDescent="0.15">
      <c r="A91" s="127"/>
      <c r="B91" s="567" t="s">
        <v>630</v>
      </c>
      <c r="C91" s="568"/>
      <c r="D91" s="568"/>
      <c r="E91" s="568"/>
      <c r="F91" s="568"/>
      <c r="G91" s="568"/>
      <c r="H91" s="569"/>
      <c r="I91" s="587"/>
      <c r="J91" s="588"/>
      <c r="K91" s="589"/>
      <c r="L91" s="602" t="s">
        <v>631</v>
      </c>
      <c r="M91" s="603"/>
      <c r="N91" s="603"/>
      <c r="O91" s="603"/>
      <c r="P91" s="603"/>
      <c r="Q91" s="603"/>
      <c r="R91" s="604"/>
      <c r="S91" s="622"/>
      <c r="T91" s="623"/>
      <c r="U91" s="623"/>
      <c r="V91" s="623"/>
      <c r="W91" s="623"/>
      <c r="X91" s="624"/>
      <c r="Z91" s="1" t="s">
        <v>360</v>
      </c>
      <c r="AC91" s="25" t="s">
        <v>159</v>
      </c>
      <c r="AD91" s="1"/>
      <c r="AE91" s="1"/>
      <c r="AF91" s="1"/>
      <c r="AG91" s="1"/>
    </row>
    <row r="92" spans="1:38" ht="22.5" customHeight="1" x14ac:dyDescent="0.15">
      <c r="A92" s="127"/>
      <c r="B92" s="567" t="str">
        <f>"◆"&amp;B32&amp;"に氾濫警戒情報発表"</f>
        <v>◆に氾濫警戒情報発表</v>
      </c>
      <c r="C92" s="568"/>
      <c r="D92" s="568"/>
      <c r="E92" s="568"/>
      <c r="F92" s="568"/>
      <c r="G92" s="568"/>
      <c r="H92" s="569"/>
      <c r="I92" s="587"/>
      <c r="J92" s="588"/>
      <c r="K92" s="589"/>
      <c r="L92" s="628" t="s">
        <v>50</v>
      </c>
      <c r="M92" s="629"/>
      <c r="N92" s="629"/>
      <c r="O92" s="629"/>
      <c r="P92" s="629"/>
      <c r="Q92" s="629"/>
      <c r="R92" s="630"/>
      <c r="S92" s="622"/>
      <c r="T92" s="623"/>
      <c r="U92" s="623"/>
      <c r="V92" s="623"/>
      <c r="W92" s="623"/>
      <c r="X92" s="624"/>
      <c r="Z92" s="207" t="s">
        <v>402</v>
      </c>
      <c r="AC92" s="165"/>
      <c r="AD92" s="165"/>
      <c r="AF92" t="s">
        <v>169</v>
      </c>
    </row>
    <row r="93" spans="1:38" ht="22.5" customHeight="1" x14ac:dyDescent="0.15">
      <c r="A93" s="127"/>
      <c r="B93" s="567" t="str">
        <f>"◆"&amp;B33&amp;"に氾濫警戒情報発表"</f>
        <v>◆に氾濫警戒情報発表</v>
      </c>
      <c r="C93" s="568"/>
      <c r="D93" s="568"/>
      <c r="E93" s="568"/>
      <c r="F93" s="568"/>
      <c r="G93" s="568"/>
      <c r="H93" s="569"/>
      <c r="I93" s="587"/>
      <c r="J93" s="588"/>
      <c r="K93" s="589"/>
      <c r="L93" s="602" t="s">
        <v>632</v>
      </c>
      <c r="M93" s="603"/>
      <c r="N93" s="603"/>
      <c r="O93" s="603"/>
      <c r="P93" s="603"/>
      <c r="Q93" s="603"/>
      <c r="R93" s="604"/>
      <c r="S93" s="622"/>
      <c r="T93" s="623"/>
      <c r="U93" s="623"/>
      <c r="V93" s="623"/>
      <c r="W93" s="623"/>
      <c r="X93" s="624"/>
      <c r="Z93" s="1" t="s">
        <v>361</v>
      </c>
      <c r="AC93" s="165"/>
      <c r="AD93" s="165"/>
    </row>
    <row r="94" spans="1:38" ht="22.5" customHeight="1" x14ac:dyDescent="0.15">
      <c r="A94" s="127"/>
      <c r="B94" s="160"/>
      <c r="C94" s="339"/>
      <c r="D94" s="339"/>
      <c r="E94" s="339"/>
      <c r="F94" s="339"/>
      <c r="G94" s="354"/>
      <c r="H94" s="355"/>
      <c r="I94" s="587"/>
      <c r="J94" s="588"/>
      <c r="K94" s="589"/>
      <c r="L94" s="602" t="s">
        <v>633</v>
      </c>
      <c r="M94" s="603"/>
      <c r="N94" s="603"/>
      <c r="O94" s="603"/>
      <c r="P94" s="603"/>
      <c r="Q94" s="603"/>
      <c r="R94" s="604"/>
      <c r="S94" s="622"/>
      <c r="T94" s="623"/>
      <c r="U94" s="623"/>
      <c r="V94" s="623"/>
      <c r="W94" s="623"/>
      <c r="X94" s="624"/>
      <c r="Z94" s="207" t="s">
        <v>403</v>
      </c>
      <c r="AF94">
        <v>1</v>
      </c>
      <c r="AG94" s="78" t="s">
        <v>149</v>
      </c>
      <c r="AJ94" s="25"/>
      <c r="AK94" s="25"/>
      <c r="AL94" s="25"/>
    </row>
    <row r="95" spans="1:38" ht="22.5" customHeight="1" x14ac:dyDescent="0.15">
      <c r="A95" s="127"/>
      <c r="B95" s="160"/>
      <c r="C95" s="339"/>
      <c r="D95" s="339"/>
      <c r="E95" s="339"/>
      <c r="F95" s="339"/>
      <c r="G95" s="354"/>
      <c r="H95" s="355"/>
      <c r="I95" s="587"/>
      <c r="J95" s="588"/>
      <c r="K95" s="589"/>
      <c r="L95" s="602" t="s">
        <v>631</v>
      </c>
      <c r="M95" s="603"/>
      <c r="N95" s="603"/>
      <c r="O95" s="603"/>
      <c r="P95" s="603"/>
      <c r="Q95" s="603"/>
      <c r="R95" s="604"/>
      <c r="S95" s="622"/>
      <c r="T95" s="623"/>
      <c r="U95" s="623"/>
      <c r="V95" s="623"/>
      <c r="W95" s="623"/>
      <c r="X95" s="624"/>
      <c r="AF95">
        <v>2</v>
      </c>
      <c r="AG95" s="78" t="s">
        <v>150</v>
      </c>
    </row>
    <row r="96" spans="1:38" ht="22.5" customHeight="1" x14ac:dyDescent="0.15">
      <c r="A96" s="127"/>
      <c r="B96" s="160"/>
      <c r="C96" s="339"/>
      <c r="D96" s="339"/>
      <c r="E96" s="339"/>
      <c r="F96" s="339"/>
      <c r="G96" s="354"/>
      <c r="H96" s="355"/>
      <c r="I96" s="590"/>
      <c r="J96" s="591"/>
      <c r="K96" s="592"/>
      <c r="L96" s="616" t="s">
        <v>52</v>
      </c>
      <c r="M96" s="617"/>
      <c r="N96" s="617"/>
      <c r="O96" s="617"/>
      <c r="P96" s="617"/>
      <c r="Q96" s="617"/>
      <c r="R96" s="618"/>
      <c r="S96" s="625"/>
      <c r="T96" s="626"/>
      <c r="U96" s="626"/>
      <c r="V96" s="626"/>
      <c r="W96" s="626"/>
      <c r="X96" s="627"/>
      <c r="AF96">
        <v>3</v>
      </c>
      <c r="AG96" s="78" t="s">
        <v>172</v>
      </c>
    </row>
    <row r="97" spans="1:36" ht="22.5" customHeight="1" x14ac:dyDescent="0.15">
      <c r="A97" s="127"/>
      <c r="B97" s="337" t="s">
        <v>42</v>
      </c>
      <c r="C97" s="338"/>
      <c r="D97" s="338"/>
      <c r="E97" s="338"/>
      <c r="F97" s="338"/>
      <c r="G97" s="351"/>
      <c r="H97" s="352"/>
      <c r="I97" s="584" t="s">
        <v>343</v>
      </c>
      <c r="J97" s="585"/>
      <c r="K97" s="586"/>
      <c r="L97" s="593" t="s">
        <v>57</v>
      </c>
      <c r="M97" s="620"/>
      <c r="N97" s="620"/>
      <c r="O97" s="620"/>
      <c r="P97" s="620"/>
      <c r="Q97" s="620"/>
      <c r="R97" s="621"/>
      <c r="S97" s="593" t="s">
        <v>58</v>
      </c>
      <c r="T97" s="620"/>
      <c r="U97" s="620"/>
      <c r="V97" s="620"/>
      <c r="W97" s="620"/>
      <c r="X97" s="621"/>
      <c r="AF97">
        <v>5</v>
      </c>
      <c r="AG97" s="78" t="s">
        <v>152</v>
      </c>
    </row>
    <row r="98" spans="1:36" ht="22.5" customHeight="1" x14ac:dyDescent="0.15">
      <c r="A98" s="127"/>
      <c r="B98" s="353" t="s">
        <v>634</v>
      </c>
      <c r="C98" s="354"/>
      <c r="D98" s="336"/>
      <c r="E98" s="336"/>
      <c r="F98" s="336"/>
      <c r="G98" s="354"/>
      <c r="H98" s="355"/>
      <c r="I98" s="587"/>
      <c r="J98" s="588"/>
      <c r="K98" s="589"/>
      <c r="L98" s="622"/>
      <c r="M98" s="623"/>
      <c r="N98" s="623"/>
      <c r="O98" s="623"/>
      <c r="P98" s="623"/>
      <c r="Q98" s="623"/>
      <c r="R98" s="624"/>
      <c r="S98" s="622"/>
      <c r="T98" s="623"/>
      <c r="U98" s="623"/>
      <c r="V98" s="623"/>
      <c r="W98" s="623"/>
      <c r="X98" s="624"/>
      <c r="AF98">
        <v>6</v>
      </c>
      <c r="AG98" s="78" t="s">
        <v>173</v>
      </c>
    </row>
    <row r="99" spans="1:36" ht="22.5" customHeight="1" x14ac:dyDescent="0.15">
      <c r="A99" s="127"/>
      <c r="B99" s="353" t="s">
        <v>635</v>
      </c>
      <c r="C99" s="354"/>
      <c r="D99" s="354"/>
      <c r="E99" s="354"/>
      <c r="F99" s="354"/>
      <c r="G99" s="354"/>
      <c r="H99" s="355"/>
      <c r="I99" s="587"/>
      <c r="J99" s="588"/>
      <c r="K99" s="589"/>
      <c r="L99" s="622"/>
      <c r="M99" s="623"/>
      <c r="N99" s="623"/>
      <c r="O99" s="623"/>
      <c r="P99" s="623"/>
      <c r="Q99" s="623"/>
      <c r="R99" s="624"/>
      <c r="S99" s="622"/>
      <c r="T99" s="623"/>
      <c r="U99" s="623"/>
      <c r="V99" s="623"/>
      <c r="W99" s="623"/>
      <c r="X99" s="624"/>
      <c r="AB99" s="1"/>
      <c r="AF99">
        <v>7</v>
      </c>
      <c r="AG99" s="78" t="s">
        <v>160</v>
      </c>
    </row>
    <row r="100" spans="1:36" ht="22.5" customHeight="1" x14ac:dyDescent="0.15">
      <c r="A100" s="127"/>
      <c r="B100" s="567" t="str">
        <f>"◆"&amp;B32&amp;"に氾濫危険情報発表"</f>
        <v>◆に氾濫危険情報発表</v>
      </c>
      <c r="C100" s="568"/>
      <c r="D100" s="568"/>
      <c r="E100" s="568"/>
      <c r="F100" s="568"/>
      <c r="G100" s="568"/>
      <c r="H100" s="569"/>
      <c r="I100" s="587"/>
      <c r="J100" s="588"/>
      <c r="K100" s="589"/>
      <c r="L100" s="622"/>
      <c r="M100" s="623"/>
      <c r="N100" s="623"/>
      <c r="O100" s="623"/>
      <c r="P100" s="623"/>
      <c r="Q100" s="623"/>
      <c r="R100" s="624"/>
      <c r="S100" s="622"/>
      <c r="T100" s="623"/>
      <c r="U100" s="623"/>
      <c r="V100" s="623"/>
      <c r="W100" s="623"/>
      <c r="X100" s="624"/>
      <c r="AF100">
        <v>8</v>
      </c>
      <c r="AG100" s="78" t="s">
        <v>178</v>
      </c>
      <c r="AJ100">
        <f>IF(I111="○",1,0)</f>
        <v>0</v>
      </c>
    </row>
    <row r="101" spans="1:36" ht="22.5" customHeight="1" x14ac:dyDescent="0.15">
      <c r="A101" s="127"/>
      <c r="B101" s="605" t="str">
        <f>"◆"&amp;B33&amp;"に氾濫危険情報発表"</f>
        <v>◆に氾濫危険情報発表</v>
      </c>
      <c r="C101" s="606"/>
      <c r="D101" s="606"/>
      <c r="E101" s="606"/>
      <c r="F101" s="606"/>
      <c r="G101" s="606"/>
      <c r="H101" s="607"/>
      <c r="I101" s="590"/>
      <c r="J101" s="591"/>
      <c r="K101" s="592"/>
      <c r="L101" s="625"/>
      <c r="M101" s="626"/>
      <c r="N101" s="626"/>
      <c r="O101" s="626"/>
      <c r="P101" s="626"/>
      <c r="Q101" s="626"/>
      <c r="R101" s="627"/>
      <c r="S101" s="625"/>
      <c r="T101" s="626"/>
      <c r="U101" s="626"/>
      <c r="V101" s="626"/>
      <c r="W101" s="626"/>
      <c r="X101" s="627"/>
      <c r="AF101">
        <f t="shared" ref="AF101:AF106" si="0">AF94+100</f>
        <v>101</v>
      </c>
      <c r="AG101" s="78" t="s">
        <v>162</v>
      </c>
      <c r="AJ101">
        <f>IF(M111="○",2,0)</f>
        <v>0</v>
      </c>
    </row>
    <row r="102" spans="1:36" ht="22.5" customHeight="1" x14ac:dyDescent="0.15">
      <c r="A102" s="348"/>
      <c r="B102" s="348"/>
      <c r="C102" s="348"/>
      <c r="D102" s="348"/>
      <c r="E102" s="348"/>
      <c r="F102" s="348"/>
      <c r="G102" s="348"/>
      <c r="H102" s="348"/>
      <c r="I102" s="348"/>
      <c r="J102" s="348"/>
      <c r="K102" s="348"/>
      <c r="L102" s="348"/>
      <c r="M102" s="348"/>
      <c r="N102" s="348"/>
      <c r="O102" s="348"/>
      <c r="P102" s="348"/>
      <c r="Q102" s="348"/>
      <c r="R102" s="348"/>
      <c r="S102" s="348"/>
      <c r="T102" s="348"/>
      <c r="U102" s="348"/>
      <c r="V102" s="348"/>
      <c r="W102" s="348"/>
      <c r="X102" s="349" t="s">
        <v>55</v>
      </c>
      <c r="Z102" s="88"/>
      <c r="AF102">
        <f t="shared" si="0"/>
        <v>102</v>
      </c>
      <c r="AG102" s="78" t="s">
        <v>163</v>
      </c>
      <c r="AJ102">
        <f>IF(X111="○",5,0)</f>
        <v>0</v>
      </c>
    </row>
    <row r="103" spans="1:36" ht="22.5" customHeight="1" x14ac:dyDescent="0.15">
      <c r="A103" s="348"/>
      <c r="B103" s="348" t="s">
        <v>636</v>
      </c>
      <c r="C103" s="348"/>
      <c r="D103" s="348"/>
      <c r="E103" s="348"/>
      <c r="F103" s="348"/>
      <c r="G103" s="348"/>
      <c r="H103" s="348"/>
      <c r="I103" s="348"/>
      <c r="J103" s="348"/>
      <c r="K103" s="348"/>
      <c r="L103" s="348"/>
      <c r="M103" s="348"/>
      <c r="N103" s="348"/>
      <c r="O103" s="348"/>
      <c r="P103" s="348"/>
      <c r="Q103" s="348"/>
      <c r="R103" s="348"/>
      <c r="S103" s="348"/>
      <c r="T103" s="348"/>
      <c r="U103" s="348"/>
      <c r="V103" s="348"/>
      <c r="W103" s="348"/>
      <c r="X103" s="349"/>
      <c r="Y103" s="88"/>
      <c r="Z103" s="10"/>
      <c r="AF103">
        <f t="shared" si="0"/>
        <v>103</v>
      </c>
      <c r="AG103" s="78" t="s">
        <v>164</v>
      </c>
      <c r="AJ103">
        <f>IF(G112="聞こえる",100,0)</f>
        <v>0</v>
      </c>
    </row>
    <row r="104" spans="1:36" ht="22.5" customHeight="1" x14ac:dyDescent="0.15">
      <c r="A104" s="348"/>
      <c r="B104" s="348" t="s">
        <v>637</v>
      </c>
      <c r="C104" s="348"/>
      <c r="D104" s="348"/>
      <c r="E104" s="348"/>
      <c r="F104" s="348"/>
      <c r="G104" s="348"/>
      <c r="H104" s="348"/>
      <c r="I104" s="348"/>
      <c r="J104" s="348"/>
      <c r="K104" s="348"/>
      <c r="L104" s="348"/>
      <c r="M104" s="348"/>
      <c r="N104" s="348"/>
      <c r="O104" s="348"/>
      <c r="P104" s="348"/>
      <c r="Q104" s="348"/>
      <c r="R104" s="348"/>
      <c r="S104" s="348"/>
      <c r="T104" s="348"/>
      <c r="U104" s="348"/>
      <c r="V104" s="348"/>
      <c r="W104" s="348"/>
      <c r="X104" s="349"/>
      <c r="Y104" s="10"/>
      <c r="Z104" s="83"/>
      <c r="AF104">
        <f t="shared" si="0"/>
        <v>105</v>
      </c>
      <c r="AG104" s="78" t="s">
        <v>165</v>
      </c>
      <c r="AJ104">
        <f>SUM(AJ100:AJ103)</f>
        <v>0</v>
      </c>
    </row>
    <row r="105" spans="1:36" ht="22.5" customHeight="1" x14ac:dyDescent="0.15">
      <c r="A105" s="348"/>
      <c r="B105" s="348" t="s">
        <v>640</v>
      </c>
      <c r="C105" s="348"/>
      <c r="D105" s="348"/>
      <c r="E105" s="348"/>
      <c r="F105" s="348"/>
      <c r="G105" s="348"/>
      <c r="H105" s="348"/>
      <c r="I105" s="348"/>
      <c r="J105" s="348"/>
      <c r="K105" s="348"/>
      <c r="L105" s="348"/>
      <c r="M105" s="348"/>
      <c r="N105" s="348"/>
      <c r="O105" s="348"/>
      <c r="P105" s="348"/>
      <c r="Q105" s="348"/>
      <c r="R105" s="348"/>
      <c r="S105" s="348"/>
      <c r="T105" s="348"/>
      <c r="U105" s="348"/>
      <c r="V105" s="348"/>
      <c r="W105" s="348"/>
      <c r="X105" s="349"/>
      <c r="Y105" s="10"/>
      <c r="Z105" s="90"/>
      <c r="AC105" s="1"/>
      <c r="AD105" s="1"/>
      <c r="AE105" s="1"/>
      <c r="AF105">
        <f t="shared" si="0"/>
        <v>106</v>
      </c>
      <c r="AG105" s="78" t="s">
        <v>166</v>
      </c>
    </row>
    <row r="106" spans="1:36" ht="22.5" customHeight="1" x14ac:dyDescent="0.15">
      <c r="A106" s="348"/>
      <c r="B106" s="354" t="s">
        <v>641</v>
      </c>
      <c r="C106" s="348"/>
      <c r="D106" s="348"/>
      <c r="E106" s="348"/>
      <c r="F106" s="348"/>
      <c r="G106" s="348"/>
      <c r="H106" s="348"/>
      <c r="I106" s="348"/>
      <c r="J106" s="348"/>
      <c r="K106" s="348"/>
      <c r="L106" s="348"/>
      <c r="M106" s="348"/>
      <c r="N106" s="348"/>
      <c r="O106" s="348"/>
      <c r="P106" s="348"/>
      <c r="Q106" s="348"/>
      <c r="R106" s="348"/>
      <c r="S106" s="348"/>
      <c r="T106" s="348"/>
      <c r="U106" s="348"/>
      <c r="V106" s="348"/>
      <c r="W106" s="348"/>
      <c r="X106" s="349"/>
      <c r="Y106" s="83"/>
      <c r="Z106" s="83"/>
      <c r="AF106">
        <f t="shared" si="0"/>
        <v>107</v>
      </c>
      <c r="AG106" s="78" t="s">
        <v>167</v>
      </c>
    </row>
    <row r="107" spans="1:36" ht="22.5" customHeight="1" x14ac:dyDescent="0.15">
      <c r="A107" s="348"/>
      <c r="B107" s="348" t="s">
        <v>638</v>
      </c>
      <c r="C107" s="348"/>
      <c r="D107" s="348"/>
      <c r="E107" s="348"/>
      <c r="F107" s="348"/>
      <c r="G107" s="348"/>
      <c r="H107" s="348"/>
      <c r="I107" s="348"/>
      <c r="J107" s="348"/>
      <c r="K107" s="348"/>
      <c r="L107" s="348"/>
      <c r="M107" s="348"/>
      <c r="N107" s="348"/>
      <c r="O107" s="348"/>
      <c r="P107" s="348"/>
      <c r="Q107" s="348"/>
      <c r="R107" s="348"/>
      <c r="S107" s="348"/>
      <c r="T107" s="348"/>
      <c r="U107" s="348"/>
      <c r="V107" s="348"/>
      <c r="W107" s="348"/>
      <c r="X107" s="349"/>
      <c r="Y107" s="10"/>
      <c r="Z107" s="83"/>
      <c r="AF107">
        <v>108</v>
      </c>
      <c r="AG107" s="78" t="s">
        <v>179</v>
      </c>
    </row>
    <row r="108" spans="1:36" ht="22.5" customHeight="1" x14ac:dyDescent="0.15">
      <c r="A108" s="1"/>
      <c r="B108" s="1"/>
      <c r="X108" s="168"/>
      <c r="Y108" s="83"/>
      <c r="Z108" s="83"/>
    </row>
    <row r="109" spans="1:36" ht="22.5" customHeight="1" x14ac:dyDescent="0.15">
      <c r="A109" s="1" t="s">
        <v>355</v>
      </c>
      <c r="B109" s="1"/>
      <c r="Y109" s="83"/>
    </row>
    <row r="110" spans="1:36" ht="22.5" customHeight="1" x14ac:dyDescent="0.15">
      <c r="A110" s="1" t="s">
        <v>60</v>
      </c>
      <c r="B110" s="1"/>
    </row>
    <row r="111" spans="1:36" ht="22.5" customHeight="1" x14ac:dyDescent="0.15">
      <c r="A111" s="1"/>
      <c r="B111" s="1" t="s">
        <v>153</v>
      </c>
      <c r="G111" s="431" t="s">
        <v>154</v>
      </c>
      <c r="H111" s="391"/>
      <c r="I111" s="136"/>
      <c r="K111" s="431" t="s">
        <v>155</v>
      </c>
      <c r="L111" s="391"/>
      <c r="M111" s="136"/>
      <c r="O111" s="465" t="s">
        <v>181</v>
      </c>
      <c r="P111" s="466"/>
      <c r="Q111" s="466"/>
      <c r="R111" s="466"/>
      <c r="S111" s="466"/>
      <c r="T111" s="466"/>
      <c r="U111" s="467"/>
      <c r="V111" s="467"/>
      <c r="W111" s="467"/>
      <c r="X111" s="136"/>
    </row>
    <row r="112" spans="1:36" ht="15" customHeight="1" x14ac:dyDescent="0.15">
      <c r="A112" s="1"/>
      <c r="B112" s="471" t="s">
        <v>156</v>
      </c>
      <c r="C112" s="413"/>
      <c r="D112" s="413"/>
      <c r="E112" s="413"/>
      <c r="F112" s="413"/>
      <c r="G112" s="576"/>
      <c r="H112" s="639"/>
      <c r="I112" s="639"/>
      <c r="J112" s="639"/>
    </row>
    <row r="113" spans="1:29" ht="22.5" customHeight="1" x14ac:dyDescent="0.15">
      <c r="A113" s="1"/>
      <c r="B113" s="79"/>
      <c r="C113" s="86"/>
      <c r="D113" s="86"/>
      <c r="E113" s="86"/>
      <c r="F113" s="86"/>
      <c r="G113" s="81"/>
      <c r="H113" s="82"/>
      <c r="I113" s="82"/>
      <c r="J113" s="82"/>
    </row>
    <row r="114" spans="1:29" ht="22.5" customHeight="1" x14ac:dyDescent="0.15">
      <c r="A114" s="1"/>
      <c r="B114" s="1" t="s">
        <v>122</v>
      </c>
      <c r="Y114" s="10"/>
      <c r="Z114" s="10"/>
      <c r="AA114" s="10"/>
    </row>
    <row r="115" spans="1:29" ht="22.5" customHeight="1" x14ac:dyDescent="0.15">
      <c r="A115" s="1"/>
      <c r="B115" s="458" t="s">
        <v>61</v>
      </c>
      <c r="C115" s="459"/>
      <c r="D115" s="459"/>
      <c r="E115" s="460"/>
      <c r="F115" s="458" t="s">
        <v>64</v>
      </c>
      <c r="G115" s="459"/>
      <c r="H115" s="459"/>
      <c r="I115" s="459"/>
      <c r="J115" s="459"/>
      <c r="K115" s="459"/>
      <c r="L115" s="459"/>
      <c r="M115" s="459"/>
      <c r="N115" s="459"/>
      <c r="O115" s="459"/>
      <c r="P115" s="459"/>
      <c r="Q115" s="459"/>
      <c r="R115" s="459"/>
      <c r="S115" s="459"/>
      <c r="T115" s="459"/>
      <c r="U115" s="459"/>
      <c r="V115" s="459"/>
      <c r="W115" s="459"/>
      <c r="X115" s="460"/>
      <c r="AC115" s="1" t="s">
        <v>209</v>
      </c>
    </row>
    <row r="116" spans="1:29" ht="22.5" customHeight="1" x14ac:dyDescent="0.15">
      <c r="A116" s="1"/>
      <c r="B116" s="398" t="s">
        <v>66</v>
      </c>
      <c r="C116" s="399"/>
      <c r="D116" s="399"/>
      <c r="E116" s="400"/>
      <c r="F116" s="61" t="e">
        <f>LOOKUP(AF87,Z132:Z138,AC83:AC91)</f>
        <v>#N/A</v>
      </c>
      <c r="G116" s="62"/>
      <c r="H116" s="62"/>
      <c r="I116" s="62"/>
      <c r="J116" s="62"/>
      <c r="K116" s="62"/>
      <c r="L116" s="62"/>
      <c r="M116" s="62"/>
      <c r="N116" s="62"/>
      <c r="O116" s="62"/>
      <c r="P116" s="62"/>
      <c r="Q116" s="62"/>
      <c r="R116" s="62"/>
      <c r="S116" s="62"/>
      <c r="T116" s="62"/>
      <c r="U116" s="62"/>
      <c r="V116" s="62"/>
      <c r="W116" s="62"/>
      <c r="X116" s="63"/>
      <c r="AC116" s="1" t="s">
        <v>210</v>
      </c>
    </row>
    <row r="117" spans="1:29" ht="22.5" customHeight="1" x14ac:dyDescent="0.15">
      <c r="A117" s="1"/>
      <c r="B117" s="401"/>
      <c r="C117" s="402"/>
      <c r="D117" s="402"/>
      <c r="E117" s="403"/>
      <c r="F117" s="361" t="str">
        <f>IF(X111="○",Z75,"")</f>
        <v/>
      </c>
      <c r="G117" s="363"/>
      <c r="H117" s="363"/>
      <c r="I117" s="363"/>
      <c r="J117" s="363"/>
      <c r="K117" s="363"/>
      <c r="L117" s="363"/>
      <c r="M117" s="363"/>
      <c r="N117" s="363"/>
      <c r="O117" s="363"/>
      <c r="P117" s="363"/>
      <c r="Q117" s="363"/>
      <c r="R117" s="363"/>
      <c r="S117" s="363"/>
      <c r="T117" s="363"/>
      <c r="U117" s="363"/>
      <c r="V117" s="363"/>
      <c r="W117" s="363"/>
      <c r="X117" s="362"/>
      <c r="AC117" s="1" t="s">
        <v>211</v>
      </c>
    </row>
    <row r="118" spans="1:29" ht="22.5" customHeight="1" x14ac:dyDescent="0.15">
      <c r="A118" s="1"/>
      <c r="B118" s="401"/>
      <c r="C118" s="402"/>
      <c r="D118" s="402"/>
      <c r="E118" s="403"/>
      <c r="F118" s="361" t="str">
        <f>IF(X111="○",AA75,"")</f>
        <v/>
      </c>
      <c r="G118" s="363"/>
      <c r="H118" s="363"/>
      <c r="I118" s="369"/>
      <c r="J118" s="370"/>
      <c r="K118" s="370"/>
      <c r="L118" s="370"/>
      <c r="M118" s="370"/>
      <c r="N118" s="370"/>
      <c r="O118" s="370"/>
      <c r="P118" s="370"/>
      <c r="Q118" s="370"/>
      <c r="R118" s="363"/>
      <c r="S118" s="363" t="str">
        <f>IF(X109="○",AF90,"")</f>
        <v/>
      </c>
      <c r="T118" s="363"/>
      <c r="U118" s="363"/>
      <c r="V118" s="363"/>
      <c r="W118" s="363"/>
      <c r="X118" s="362"/>
    </row>
    <row r="119" spans="1:29" ht="22.5" customHeight="1" x14ac:dyDescent="0.15">
      <c r="A119" s="1"/>
      <c r="B119" s="401"/>
      <c r="C119" s="402"/>
      <c r="D119" s="402"/>
      <c r="E119" s="403"/>
      <c r="F119" s="38" t="str">
        <f>IF(X111="○",Z79,"")</f>
        <v/>
      </c>
      <c r="G119" s="363"/>
      <c r="H119" s="363"/>
      <c r="I119" s="369"/>
      <c r="J119" s="370"/>
      <c r="K119" s="370"/>
      <c r="L119" s="370"/>
      <c r="M119" s="370"/>
      <c r="N119" s="370"/>
      <c r="O119" s="370"/>
      <c r="P119" s="370"/>
      <c r="Q119" s="370"/>
      <c r="R119" s="363"/>
      <c r="S119" s="363"/>
      <c r="T119" s="363"/>
      <c r="U119" s="363"/>
      <c r="V119" s="363"/>
      <c r="W119" s="363"/>
      <c r="X119" s="362"/>
    </row>
    <row r="120" spans="1:29" ht="22.5" customHeight="1" x14ac:dyDescent="0.15">
      <c r="A120" s="1"/>
      <c r="B120" s="404"/>
      <c r="C120" s="405"/>
      <c r="D120" s="405"/>
      <c r="E120" s="406"/>
      <c r="F120" s="462" t="str">
        <f>IF(X111="○",Z80,"")</f>
        <v/>
      </c>
      <c r="G120" s="450" t="str">
        <f>IF(G125&gt;0,AA92,"")</f>
        <v/>
      </c>
      <c r="H120" s="450" t="str">
        <f>IF(H125&gt;0,#REF!,"")</f>
        <v/>
      </c>
      <c r="I120" s="450" t="str">
        <f>IF(I125&gt;0,#REF!,"")</f>
        <v/>
      </c>
      <c r="J120" s="450" t="str">
        <f>IF(J125&gt;0,#REF!,"")</f>
        <v/>
      </c>
      <c r="K120" s="450" t="str">
        <f>IF(K125&gt;0,#REF!,"")</f>
        <v/>
      </c>
      <c r="L120" s="450" t="str">
        <f>IF(L125&gt;0,#REF!,"")</f>
        <v/>
      </c>
      <c r="M120" s="450" t="str">
        <f>IF(M125&gt;0,AH95,"")</f>
        <v/>
      </c>
      <c r="N120" s="450" t="str">
        <f>IF(N125&gt;0,AI96,"")</f>
        <v/>
      </c>
      <c r="O120" s="450" t="str">
        <f>IF(O125&gt;0,AJ96,"")</f>
        <v/>
      </c>
      <c r="P120" s="450" t="str">
        <f>IF(P125&gt;0,AK96,"")</f>
        <v/>
      </c>
      <c r="Q120" s="450" t="str">
        <f>IF(Q125&gt;0,#REF!,"")</f>
        <v/>
      </c>
      <c r="R120" s="450" t="str">
        <f t="shared" ref="R120:X120" si="1">IF(R125&gt;0,AL94,"")</f>
        <v/>
      </c>
      <c r="S120" s="450" t="str">
        <f t="shared" si="1"/>
        <v/>
      </c>
      <c r="T120" s="450" t="str">
        <f t="shared" si="1"/>
        <v/>
      </c>
      <c r="U120" s="450" t="str">
        <f t="shared" si="1"/>
        <v/>
      </c>
      <c r="V120" s="450" t="str">
        <f t="shared" si="1"/>
        <v/>
      </c>
      <c r="W120" s="450" t="str">
        <f t="shared" si="1"/>
        <v/>
      </c>
      <c r="X120" s="464" t="str">
        <f t="shared" si="1"/>
        <v/>
      </c>
    </row>
    <row r="121" spans="1:29" ht="22.5" customHeight="1" x14ac:dyDescent="0.15">
      <c r="A121" s="1"/>
      <c r="B121" s="398" t="s">
        <v>359</v>
      </c>
      <c r="C121" s="399"/>
      <c r="D121" s="399"/>
      <c r="E121" s="400"/>
      <c r="F121" s="61" t="e">
        <f>LOOKUP(AF87,Z132:Z138,AC83:AC91)</f>
        <v>#N/A</v>
      </c>
      <c r="G121" s="62"/>
      <c r="H121" s="62"/>
      <c r="I121" s="62"/>
      <c r="J121" s="62"/>
      <c r="K121" s="62"/>
      <c r="L121" s="62"/>
      <c r="M121" s="62"/>
      <c r="N121" s="62"/>
      <c r="O121" s="62"/>
      <c r="P121" s="62"/>
      <c r="Q121" s="62"/>
      <c r="R121" s="62"/>
      <c r="S121" s="62"/>
      <c r="T121" s="62"/>
      <c r="U121" s="62"/>
      <c r="V121" s="62"/>
      <c r="W121" s="46"/>
      <c r="X121" s="63"/>
      <c r="Z121" s="83"/>
    </row>
    <row r="122" spans="1:29" ht="22.5" customHeight="1" x14ac:dyDescent="0.15">
      <c r="A122" s="1"/>
      <c r="B122" s="401"/>
      <c r="C122" s="402"/>
      <c r="D122" s="402"/>
      <c r="E122" s="403"/>
      <c r="F122" s="42" t="str">
        <f>IF($X$111="○",Z77,"")</f>
        <v/>
      </c>
      <c r="G122" s="364"/>
      <c r="H122" s="364"/>
      <c r="I122" s="364"/>
      <c r="J122" s="364"/>
      <c r="K122" s="364"/>
      <c r="L122" s="364"/>
      <c r="M122" s="364"/>
      <c r="N122" s="364"/>
      <c r="O122" s="364"/>
      <c r="P122" s="364"/>
      <c r="Q122" s="364"/>
      <c r="R122" s="364"/>
      <c r="S122" s="364"/>
      <c r="T122" s="364"/>
      <c r="U122" s="364"/>
      <c r="V122" s="364"/>
      <c r="W122" s="47"/>
      <c r="X122" s="365"/>
      <c r="Y122" s="83"/>
      <c r="Z122" s="83"/>
    </row>
    <row r="123" spans="1:29" ht="22.5" customHeight="1" x14ac:dyDescent="0.15">
      <c r="A123" s="1"/>
      <c r="B123" s="401"/>
      <c r="C123" s="402"/>
      <c r="D123" s="402"/>
      <c r="E123" s="403"/>
      <c r="F123" s="361" t="str">
        <f>IF($X$111="○",Z78,"")</f>
        <v/>
      </c>
      <c r="G123" s="363"/>
      <c r="H123" s="363"/>
      <c r="I123" s="363"/>
      <c r="J123" s="363"/>
      <c r="K123" s="363"/>
      <c r="L123" s="363"/>
      <c r="M123" s="363"/>
      <c r="N123" s="363"/>
      <c r="O123" s="363"/>
      <c r="P123" s="363"/>
      <c r="Q123" s="363"/>
      <c r="R123" s="363"/>
      <c r="S123" s="363"/>
      <c r="T123" s="363"/>
      <c r="U123" s="363"/>
      <c r="V123" s="363"/>
      <c r="W123" s="363"/>
      <c r="X123" s="362"/>
      <c r="Y123" s="83"/>
      <c r="Z123" s="83"/>
    </row>
    <row r="124" spans="1:29" ht="22.5" customHeight="1" x14ac:dyDescent="0.15">
      <c r="A124" s="1"/>
      <c r="B124" s="401"/>
      <c r="C124" s="402"/>
      <c r="D124" s="402"/>
      <c r="E124" s="403"/>
      <c r="F124" s="468" t="str">
        <f>IF($X$111="○",Z81,"")</f>
        <v/>
      </c>
      <c r="G124" s="469" t="str">
        <f>IF(G123&gt;0,AA90,"")</f>
        <v/>
      </c>
      <c r="H124" s="469" t="str">
        <f>IF(H123&gt;0,#REF!,"")</f>
        <v/>
      </c>
      <c r="I124" s="469" t="str">
        <f>IF(I123&gt;0,#REF!,"")</f>
        <v/>
      </c>
      <c r="J124" s="469" t="str">
        <f>IF(J123&gt;0,#REF!,"")</f>
        <v/>
      </c>
      <c r="K124" s="469" t="str">
        <f>IF(K123&gt;0,#REF!,"")</f>
        <v/>
      </c>
      <c r="L124" s="469" t="str">
        <f>IF(L123&gt;0,#REF!,"")</f>
        <v/>
      </c>
      <c r="M124" s="469" t="str">
        <f>IF(M123&gt;0,AH93,"")</f>
        <v/>
      </c>
      <c r="N124" s="469" t="str">
        <f>IF(N123&gt;0,AI94,"")</f>
        <v/>
      </c>
      <c r="O124" s="469" t="str">
        <f>IF(O123&gt;0,AJ94,"")</f>
        <v/>
      </c>
      <c r="P124" s="469" t="str">
        <f>IF(P123&gt;0,AK94,"")</f>
        <v/>
      </c>
      <c r="Q124" s="469" t="str">
        <f>IF(Q123&gt;0,#REF!,"")</f>
        <v/>
      </c>
      <c r="R124" s="469" t="str">
        <f t="shared" ref="R124:X124" si="2">IF(R123&gt;0,AL92,"")</f>
        <v/>
      </c>
      <c r="S124" s="469" t="str">
        <f t="shared" si="2"/>
        <v/>
      </c>
      <c r="T124" s="469" t="str">
        <f t="shared" si="2"/>
        <v/>
      </c>
      <c r="U124" s="469" t="str">
        <f t="shared" si="2"/>
        <v/>
      </c>
      <c r="V124" s="469" t="str">
        <f t="shared" si="2"/>
        <v/>
      </c>
      <c r="W124" s="469" t="str">
        <f t="shared" si="2"/>
        <v/>
      </c>
      <c r="X124" s="470" t="str">
        <f t="shared" si="2"/>
        <v/>
      </c>
      <c r="Y124" s="83"/>
      <c r="Z124" s="83"/>
    </row>
    <row r="125" spans="1:29" ht="22.5" customHeight="1" x14ac:dyDescent="0.15">
      <c r="A125" s="1"/>
      <c r="B125" s="401"/>
      <c r="C125" s="402"/>
      <c r="D125" s="402"/>
      <c r="E125" s="403"/>
      <c r="F125" s="206" t="str">
        <f>IF($X$111="○",Z82,"")</f>
        <v/>
      </c>
      <c r="G125" s="363"/>
      <c r="H125" s="363"/>
      <c r="I125" s="363"/>
      <c r="J125" s="363"/>
      <c r="K125" s="363"/>
      <c r="L125" s="363"/>
      <c r="M125" s="363"/>
      <c r="N125" s="363"/>
      <c r="O125" s="363"/>
      <c r="P125" s="363"/>
      <c r="Q125" s="87"/>
      <c r="R125" s="87"/>
      <c r="S125" s="87"/>
      <c r="T125" s="87"/>
      <c r="U125" s="87"/>
      <c r="V125" s="87"/>
      <c r="W125" s="87"/>
      <c r="X125" s="37"/>
      <c r="Y125" s="83"/>
      <c r="Z125" s="83"/>
    </row>
    <row r="126" spans="1:29" ht="22.5" customHeight="1" x14ac:dyDescent="0.15">
      <c r="A126" s="24"/>
      <c r="B126" s="401"/>
      <c r="C126" s="402"/>
      <c r="D126" s="402"/>
      <c r="E126" s="403"/>
      <c r="F126" s="361" t="str">
        <f t="shared" ref="F126:F131" si="3">IF($X$111="○",Z89,"")</f>
        <v/>
      </c>
      <c r="G126" s="363"/>
      <c r="H126" s="363"/>
      <c r="I126" s="363"/>
      <c r="J126" s="363"/>
      <c r="K126" s="363"/>
      <c r="L126" s="363"/>
      <c r="M126" s="363"/>
      <c r="N126" s="363"/>
      <c r="O126" s="363"/>
      <c r="P126" s="363"/>
      <c r="Q126" s="363"/>
      <c r="R126" s="363"/>
      <c r="S126" s="363"/>
      <c r="T126" s="363"/>
      <c r="U126" s="363"/>
      <c r="V126" s="363"/>
      <c r="W126" s="363"/>
      <c r="X126" s="362"/>
      <c r="Y126" s="83"/>
      <c r="Z126" s="83"/>
    </row>
    <row r="127" spans="1:29" ht="22.5" customHeight="1" x14ac:dyDescent="0.15">
      <c r="A127" s="24"/>
      <c r="B127" s="401"/>
      <c r="C127" s="402"/>
      <c r="D127" s="402"/>
      <c r="E127" s="403"/>
      <c r="F127" s="361" t="str">
        <f t="shared" si="3"/>
        <v/>
      </c>
      <c r="G127" s="363"/>
      <c r="H127" s="363"/>
      <c r="I127" s="363"/>
      <c r="J127" s="363"/>
      <c r="K127" s="363"/>
      <c r="L127" s="363"/>
      <c r="M127" s="363"/>
      <c r="N127" s="363"/>
      <c r="O127" s="363"/>
      <c r="P127" s="363"/>
      <c r="Q127" s="363"/>
      <c r="R127" s="363"/>
      <c r="S127" s="363"/>
      <c r="T127" s="363"/>
      <c r="U127" s="363"/>
      <c r="V127" s="363"/>
      <c r="W127" s="363"/>
      <c r="X127" s="362"/>
      <c r="Y127" s="83"/>
      <c r="Z127" s="10"/>
    </row>
    <row r="128" spans="1:29" ht="22.5" customHeight="1" x14ac:dyDescent="0.15">
      <c r="A128" s="24"/>
      <c r="B128" s="401"/>
      <c r="C128" s="402"/>
      <c r="D128" s="402"/>
      <c r="E128" s="403"/>
      <c r="F128" s="361" t="str">
        <f t="shared" si="3"/>
        <v/>
      </c>
      <c r="G128" s="363"/>
      <c r="H128" s="363"/>
      <c r="I128" s="363"/>
      <c r="J128" s="363"/>
      <c r="K128" s="363"/>
      <c r="L128" s="363"/>
      <c r="M128" s="363"/>
      <c r="N128" s="363"/>
      <c r="O128" s="363"/>
      <c r="P128" s="363"/>
      <c r="Q128" s="363"/>
      <c r="R128" s="363"/>
      <c r="S128" s="363"/>
      <c r="T128" s="363"/>
      <c r="U128" s="363"/>
      <c r="V128" s="363"/>
      <c r="W128" s="363"/>
      <c r="X128" s="362"/>
      <c r="Y128" s="10"/>
      <c r="Z128" s="10"/>
    </row>
    <row r="129" spans="1:38" ht="22.5" customHeight="1" x14ac:dyDescent="0.15">
      <c r="A129" s="24"/>
      <c r="B129" s="401"/>
      <c r="C129" s="402"/>
      <c r="D129" s="402"/>
      <c r="E129" s="403"/>
      <c r="F129" s="361" t="str">
        <f t="shared" si="3"/>
        <v/>
      </c>
      <c r="G129" s="363"/>
      <c r="H129" s="363"/>
      <c r="I129" s="363"/>
      <c r="J129" s="363"/>
      <c r="K129" s="363"/>
      <c r="L129" s="363"/>
      <c r="M129" s="363"/>
      <c r="N129" s="363"/>
      <c r="O129" s="363"/>
      <c r="P129" s="363"/>
      <c r="Q129" s="363"/>
      <c r="R129" s="363"/>
      <c r="S129" s="363"/>
      <c r="T129" s="363"/>
      <c r="U129" s="363"/>
      <c r="V129" s="363"/>
      <c r="W129" s="363"/>
      <c r="X129" s="362"/>
      <c r="Y129" s="10"/>
      <c r="Z129" s="10"/>
    </row>
    <row r="130" spans="1:38" ht="22.5" customHeight="1" x14ac:dyDescent="0.15">
      <c r="A130" s="24"/>
      <c r="B130" s="401"/>
      <c r="C130" s="402"/>
      <c r="D130" s="402"/>
      <c r="E130" s="403"/>
      <c r="F130" s="361" t="str">
        <f t="shared" si="3"/>
        <v/>
      </c>
      <c r="G130" s="363"/>
      <c r="H130" s="363"/>
      <c r="I130" s="363"/>
      <c r="J130" s="363"/>
      <c r="K130" s="363"/>
      <c r="L130" s="363"/>
      <c r="M130" s="363"/>
      <c r="N130" s="363"/>
      <c r="O130" s="363"/>
      <c r="P130" s="363"/>
      <c r="Q130" s="363"/>
      <c r="R130" s="363"/>
      <c r="S130" s="363"/>
      <c r="T130" s="363"/>
      <c r="U130" s="363"/>
      <c r="V130" s="363"/>
      <c r="W130" s="363"/>
      <c r="X130" s="362"/>
      <c r="Y130" s="10"/>
      <c r="Z130" s="10"/>
    </row>
    <row r="131" spans="1:38" ht="22.5" customHeight="1" x14ac:dyDescent="0.15">
      <c r="A131" s="24"/>
      <c r="B131" s="401"/>
      <c r="C131" s="402"/>
      <c r="D131" s="402"/>
      <c r="E131" s="403"/>
      <c r="F131" s="361" t="str">
        <f t="shared" si="3"/>
        <v/>
      </c>
      <c r="G131" s="363"/>
      <c r="H131" s="363"/>
      <c r="I131" s="363"/>
      <c r="J131" s="363"/>
      <c r="K131" s="363"/>
      <c r="L131" s="363"/>
      <c r="M131" s="363"/>
      <c r="N131" s="363"/>
      <c r="O131" s="363"/>
      <c r="P131" s="363"/>
      <c r="Q131" s="363"/>
      <c r="R131" s="363"/>
      <c r="S131" s="363"/>
      <c r="T131" s="363"/>
      <c r="U131" s="363"/>
      <c r="V131" s="363"/>
      <c r="W131" s="363"/>
      <c r="X131" s="362"/>
      <c r="Y131" s="10"/>
      <c r="Z131" s="10"/>
      <c r="AB131" s="1"/>
    </row>
    <row r="132" spans="1:38" s="1" customFormat="1" ht="22.5" customHeight="1" x14ac:dyDescent="0.15">
      <c r="A132" s="24"/>
      <c r="B132" s="398" t="s">
        <v>639</v>
      </c>
      <c r="C132" s="399"/>
      <c r="D132" s="399"/>
      <c r="E132" s="400"/>
      <c r="F132" s="61" t="e">
        <f>LOOKUP(AJ104,AF94:AF107,AG94:AG107)</f>
        <v>#N/A</v>
      </c>
      <c r="G132" s="48"/>
      <c r="H132" s="48"/>
      <c r="I132" s="48"/>
      <c r="J132" s="48"/>
      <c r="K132" s="48"/>
      <c r="L132" s="48"/>
      <c r="M132" s="48"/>
      <c r="N132" s="48"/>
      <c r="O132" s="48"/>
      <c r="P132" s="48"/>
      <c r="Q132" s="49"/>
      <c r="R132" s="49"/>
      <c r="S132" s="49"/>
      <c r="T132" s="49"/>
      <c r="U132" s="49"/>
      <c r="V132" s="49"/>
      <c r="W132" s="49"/>
      <c r="X132" s="50"/>
      <c r="Y132" s="10"/>
      <c r="Z132">
        <v>1</v>
      </c>
      <c r="AA132"/>
      <c r="AB132"/>
      <c r="AC132"/>
      <c r="AD132"/>
      <c r="AE132"/>
      <c r="AF132"/>
      <c r="AG132"/>
      <c r="AH132"/>
      <c r="AI132"/>
      <c r="AJ132"/>
      <c r="AK132"/>
      <c r="AL132"/>
    </row>
    <row r="133" spans="1:38" ht="22.5" customHeight="1" x14ac:dyDescent="0.15">
      <c r="A133" s="24"/>
      <c r="B133" s="401"/>
      <c r="C133" s="402"/>
      <c r="D133" s="402"/>
      <c r="E133" s="403"/>
      <c r="F133" s="361" t="str">
        <f>IF($X$111="○",Z84,"")</f>
        <v/>
      </c>
      <c r="G133" s="51"/>
      <c r="H133" s="51"/>
      <c r="I133" s="51"/>
      <c r="J133" s="51"/>
      <c r="K133" s="51"/>
      <c r="L133" s="51"/>
      <c r="M133" s="51"/>
      <c r="N133" s="51"/>
      <c r="O133" s="51"/>
      <c r="P133" s="51"/>
      <c r="Q133" s="87"/>
      <c r="R133" s="87"/>
      <c r="S133" s="87"/>
      <c r="T133" s="87"/>
      <c r="U133" s="87"/>
      <c r="V133" s="87"/>
      <c r="W133" s="87"/>
      <c r="X133" s="37"/>
      <c r="Y133" s="10"/>
      <c r="Z133">
        <v>2</v>
      </c>
      <c r="AC133" s="1"/>
      <c r="AL133" s="1"/>
    </row>
    <row r="134" spans="1:38" ht="22.5" customHeight="1" x14ac:dyDescent="0.15">
      <c r="A134" s="1"/>
      <c r="B134" s="401"/>
      <c r="C134" s="402"/>
      <c r="D134" s="402"/>
      <c r="E134" s="403"/>
      <c r="F134" s="361" t="str">
        <f>IF($X$111="○",Z85,"")</f>
        <v/>
      </c>
      <c r="G134" s="363"/>
      <c r="H134" s="363"/>
      <c r="I134" s="363"/>
      <c r="J134" s="363"/>
      <c r="K134" s="363"/>
      <c r="L134" s="363"/>
      <c r="M134" s="363"/>
      <c r="N134" s="363"/>
      <c r="O134" s="363"/>
      <c r="P134" s="363"/>
      <c r="Q134" s="363"/>
      <c r="R134" s="363"/>
      <c r="S134" s="363"/>
      <c r="T134" s="363"/>
      <c r="U134" s="363"/>
      <c r="V134" s="363"/>
      <c r="W134" s="363"/>
      <c r="X134" s="362"/>
      <c r="Z134">
        <v>3</v>
      </c>
      <c r="AA134" t="s">
        <v>81</v>
      </c>
      <c r="AK134" s="1"/>
    </row>
    <row r="135" spans="1:38" ht="22.5" customHeight="1" x14ac:dyDescent="0.15">
      <c r="A135" s="1"/>
      <c r="B135" s="401"/>
      <c r="C135" s="402"/>
      <c r="D135" s="402"/>
      <c r="E135" s="403"/>
      <c r="F135" s="361"/>
      <c r="G135" s="367"/>
      <c r="H135" s="367"/>
      <c r="I135" s="367"/>
      <c r="J135" s="367"/>
      <c r="K135" s="367"/>
      <c r="L135" s="367"/>
      <c r="M135" s="367"/>
      <c r="N135" s="367"/>
      <c r="O135" s="367"/>
      <c r="P135" s="367"/>
      <c r="Q135" s="367"/>
      <c r="R135" s="367"/>
      <c r="S135" s="367"/>
      <c r="T135" s="367"/>
      <c r="U135" s="367"/>
      <c r="V135" s="367"/>
      <c r="W135" s="367"/>
      <c r="X135" s="368"/>
      <c r="Y135" s="83"/>
      <c r="Z135">
        <v>5</v>
      </c>
      <c r="AA135" t="s">
        <v>174</v>
      </c>
    </row>
    <row r="136" spans="1:38" ht="22.5" customHeight="1" x14ac:dyDescent="0.15">
      <c r="A136" s="1"/>
      <c r="B136" s="401"/>
      <c r="C136" s="402"/>
      <c r="D136" s="402"/>
      <c r="E136" s="403"/>
      <c r="F136" s="361"/>
      <c r="G136" s="363"/>
      <c r="H136" s="363"/>
      <c r="I136" s="363"/>
      <c r="J136" s="363"/>
      <c r="K136" s="363"/>
      <c r="L136" s="363"/>
      <c r="M136" s="363"/>
      <c r="N136" s="363"/>
      <c r="O136" s="363"/>
      <c r="P136" s="363"/>
      <c r="Q136" s="363"/>
      <c r="R136" s="363"/>
      <c r="S136" s="363"/>
      <c r="T136" s="363"/>
      <c r="U136" s="363"/>
      <c r="V136" s="363"/>
      <c r="W136" s="363"/>
      <c r="X136" s="362"/>
      <c r="Y136" s="10"/>
      <c r="Z136">
        <v>6</v>
      </c>
      <c r="AA136" t="s">
        <v>175</v>
      </c>
    </row>
    <row r="137" spans="1:38" ht="22.5" customHeight="1" x14ac:dyDescent="0.15">
      <c r="A137" s="1"/>
      <c r="B137" s="392" t="s">
        <v>68</v>
      </c>
      <c r="C137" s="419"/>
      <c r="D137" s="419"/>
      <c r="E137" s="393"/>
      <c r="F137" s="453" t="s">
        <v>69</v>
      </c>
      <c r="G137" s="454"/>
      <c r="H137" s="454"/>
      <c r="I137" s="454"/>
      <c r="J137" s="454"/>
      <c r="K137" s="454"/>
      <c r="L137" s="454"/>
      <c r="M137" s="454"/>
      <c r="N137" s="454"/>
      <c r="O137" s="454"/>
      <c r="P137" s="454"/>
      <c r="Q137" s="454"/>
      <c r="R137" s="454"/>
      <c r="S137" s="454"/>
      <c r="T137" s="454"/>
      <c r="U137" s="454"/>
      <c r="V137" s="454"/>
      <c r="W137" s="454"/>
      <c r="X137" s="455"/>
      <c r="Y137" s="10"/>
      <c r="Z137">
        <v>7</v>
      </c>
      <c r="AA137" t="s">
        <v>82</v>
      </c>
    </row>
    <row r="138" spans="1:38" ht="22.5" customHeight="1" x14ac:dyDescent="0.15">
      <c r="A138" s="1"/>
      <c r="B138" s="396"/>
      <c r="C138" s="421"/>
      <c r="D138" s="421"/>
      <c r="E138" s="397"/>
      <c r="F138" s="456"/>
      <c r="G138" s="421"/>
      <c r="H138" s="421"/>
      <c r="I138" s="421"/>
      <c r="J138" s="421"/>
      <c r="K138" s="421"/>
      <c r="L138" s="421"/>
      <c r="M138" s="421"/>
      <c r="N138" s="421"/>
      <c r="O138" s="421"/>
      <c r="P138" s="421"/>
      <c r="Q138" s="421"/>
      <c r="R138" s="421"/>
      <c r="S138" s="421"/>
      <c r="T138" s="421"/>
      <c r="U138" s="421"/>
      <c r="V138" s="421"/>
      <c r="W138" s="421"/>
      <c r="X138" s="397"/>
      <c r="Y138" s="10"/>
      <c r="Z138">
        <v>8</v>
      </c>
      <c r="AA138" t="s">
        <v>83</v>
      </c>
    </row>
    <row r="139" spans="1:38" ht="22.5" customHeight="1" x14ac:dyDescent="0.15">
      <c r="A139" s="1"/>
      <c r="B139" s="1"/>
      <c r="Y139" s="10"/>
      <c r="Z139" s="10"/>
    </row>
    <row r="140" spans="1:38" ht="22.5" customHeight="1" x14ac:dyDescent="0.15">
      <c r="A140" s="1" t="s">
        <v>67</v>
      </c>
      <c r="B140" s="1"/>
    </row>
    <row r="141" spans="1:38" ht="22.5" customHeight="1" x14ac:dyDescent="0.15">
      <c r="A141" s="1"/>
      <c r="B141" s="1" t="s">
        <v>212</v>
      </c>
      <c r="I141" s="457" t="s">
        <v>176</v>
      </c>
      <c r="J141" s="412"/>
      <c r="K141" s="412"/>
      <c r="L141" s="412"/>
      <c r="M141" s="412"/>
      <c r="N141" s="412"/>
      <c r="O141" s="136"/>
      <c r="Q141" s="457" t="s">
        <v>177</v>
      </c>
      <c r="R141" s="412"/>
      <c r="S141" s="412"/>
      <c r="T141" s="412"/>
      <c r="U141" s="136"/>
    </row>
    <row r="142" spans="1:38" ht="22.5" customHeight="1" x14ac:dyDescent="0.15">
      <c r="A142" s="1"/>
      <c r="B142" s="1" t="s">
        <v>70</v>
      </c>
    </row>
    <row r="143" spans="1:38" ht="22.5" customHeight="1" x14ac:dyDescent="0.15">
      <c r="A143" s="1"/>
      <c r="B143" s="21" t="s">
        <v>71</v>
      </c>
      <c r="C143" s="1" t="str">
        <f>IF(AND(O141="×",U141="×"),AA134,IF(AND(O141="○",U141="×"),AA135,IF(AND(O141="○",U141="○"),AA136,AA137)))</f>
        <v>口頭のほか施設内放送など</v>
      </c>
    </row>
    <row r="144" spans="1:38" ht="22.5" customHeight="1" x14ac:dyDescent="0.15">
      <c r="A144" s="1"/>
      <c r="B144" s="21"/>
      <c r="Z144" s="10"/>
    </row>
    <row r="145" spans="1:26" ht="22.5" customHeight="1" x14ac:dyDescent="0.15">
      <c r="A145" s="1" t="s">
        <v>362</v>
      </c>
      <c r="B145" s="1"/>
      <c r="Y145" s="10"/>
      <c r="Z145" s="80"/>
    </row>
    <row r="146" spans="1:26" ht="22.5" customHeight="1" x14ac:dyDescent="0.15">
      <c r="A146" s="1"/>
      <c r="B146" s="1" t="s">
        <v>72</v>
      </c>
      <c r="Y146" s="80"/>
      <c r="Z146" s="80"/>
    </row>
    <row r="147" spans="1:26" ht="22.5" customHeight="1" x14ac:dyDescent="0.15">
      <c r="A147" s="1"/>
      <c r="B147" s="1" t="s">
        <v>74</v>
      </c>
      <c r="Y147" s="80"/>
      <c r="Z147" s="80"/>
    </row>
    <row r="148" spans="1:26" ht="22.5" customHeight="1" x14ac:dyDescent="0.15">
      <c r="A148" s="1"/>
      <c r="B148" s="1" t="str">
        <f>IF(B29="平屋建て","　なし","　建物の２階以上に避難")</f>
        <v>　建物の２階以上に避難</v>
      </c>
      <c r="Y148" s="80"/>
      <c r="Z148" s="80"/>
    </row>
    <row r="149" spans="1:26" ht="22.5" customHeight="1" x14ac:dyDescent="0.15">
      <c r="A149" s="1"/>
      <c r="B149" s="1" t="s">
        <v>73</v>
      </c>
      <c r="Y149" s="80"/>
      <c r="Z149" s="80"/>
    </row>
    <row r="150" spans="1:26" ht="22.5" customHeight="1" x14ac:dyDescent="0.15">
      <c r="A150" s="1"/>
      <c r="B150" s="1" t="s">
        <v>76</v>
      </c>
      <c r="Y150" s="80"/>
      <c r="Z150" s="80"/>
    </row>
    <row r="151" spans="1:26" ht="22.5" customHeight="1" x14ac:dyDescent="0.15">
      <c r="A151" s="1"/>
      <c r="B151" s="458" t="s">
        <v>84</v>
      </c>
      <c r="C151" s="459"/>
      <c r="D151" s="459"/>
      <c r="E151" s="459"/>
      <c r="F151" s="459"/>
      <c r="G151" s="459"/>
      <c r="H151" s="459"/>
      <c r="I151" s="459"/>
      <c r="J151" s="459"/>
      <c r="K151" s="459"/>
      <c r="L151" s="459"/>
      <c r="M151" s="460"/>
      <c r="N151" s="458" t="s">
        <v>86</v>
      </c>
      <c r="O151" s="459"/>
      <c r="P151" s="459"/>
      <c r="Q151" s="460"/>
      <c r="R151" s="458" t="s">
        <v>87</v>
      </c>
      <c r="S151" s="459"/>
      <c r="T151" s="459"/>
      <c r="U151" s="459"/>
      <c r="V151" s="459"/>
      <c r="W151" s="459"/>
      <c r="X151" s="460"/>
      <c r="Y151" s="80"/>
      <c r="Z151" s="80"/>
    </row>
    <row r="152" spans="1:26" ht="22.5" customHeight="1" x14ac:dyDescent="0.15">
      <c r="A152" s="1"/>
      <c r="B152" s="61" t="s">
        <v>92</v>
      </c>
      <c r="C152" s="62"/>
      <c r="D152" s="62"/>
      <c r="E152" s="62"/>
      <c r="F152" s="62"/>
      <c r="G152" s="62"/>
      <c r="H152" s="62"/>
      <c r="I152" s="62"/>
      <c r="J152" s="62"/>
      <c r="K152" s="62"/>
      <c r="L152" s="62"/>
      <c r="M152" s="63"/>
      <c r="N152" s="61"/>
      <c r="O152" s="62"/>
      <c r="P152" s="62"/>
      <c r="Q152" s="63"/>
      <c r="R152" s="61"/>
      <c r="S152" s="62"/>
      <c r="T152" s="62"/>
      <c r="U152" s="62"/>
      <c r="V152" s="62"/>
      <c r="W152" s="62"/>
      <c r="X152" s="63"/>
      <c r="Y152" s="80"/>
      <c r="Z152" s="80"/>
    </row>
    <row r="153" spans="1:26" ht="22.5" customHeight="1" x14ac:dyDescent="0.15">
      <c r="A153" s="1"/>
      <c r="B153" s="12"/>
      <c r="C153" s="448" t="str">
        <f>IF(B36&gt;0,B36,"")</f>
        <v/>
      </c>
      <c r="D153" s="461"/>
      <c r="E153" s="461"/>
      <c r="F153" s="461"/>
      <c r="G153" s="461"/>
      <c r="H153" s="461"/>
      <c r="I153" s="461"/>
      <c r="J153" s="10"/>
      <c r="K153" s="10"/>
      <c r="L153" s="10"/>
      <c r="M153" s="22"/>
      <c r="N153" s="12"/>
      <c r="O153" s="635"/>
      <c r="P153" s="636"/>
      <c r="Q153" s="43" t="s">
        <v>89</v>
      </c>
      <c r="R153" s="425" t="s">
        <v>91</v>
      </c>
      <c r="S153" s="461"/>
      <c r="T153" s="461"/>
      <c r="U153" s="614"/>
      <c r="V153" s="640"/>
      <c r="W153" s="448" t="s">
        <v>90</v>
      </c>
      <c r="X153" s="463"/>
      <c r="Y153" s="80"/>
    </row>
    <row r="154" spans="1:26" ht="22.5" customHeight="1" x14ac:dyDescent="0.15">
      <c r="A154" s="1"/>
      <c r="B154" s="57"/>
      <c r="C154" s="421" t="str">
        <f>IF(B37&gt;0,B37,"")</f>
        <v/>
      </c>
      <c r="D154" s="450"/>
      <c r="E154" s="450"/>
      <c r="F154" s="450"/>
      <c r="G154" s="450"/>
      <c r="H154" s="450"/>
      <c r="I154" s="450"/>
      <c r="J154" s="58"/>
      <c r="K154" s="58"/>
      <c r="L154" s="58"/>
      <c r="M154" s="59"/>
      <c r="N154" s="57"/>
      <c r="O154" s="633"/>
      <c r="P154" s="634"/>
      <c r="Q154" s="59" t="s">
        <v>89</v>
      </c>
      <c r="R154" s="462"/>
      <c r="S154" s="450"/>
      <c r="T154" s="450"/>
      <c r="U154" s="641"/>
      <c r="V154" s="641"/>
      <c r="W154" s="450"/>
      <c r="X154" s="464"/>
      <c r="Z154"/>
    </row>
    <row r="155" spans="1:26" ht="22.5" customHeight="1" x14ac:dyDescent="0.15">
      <c r="A155" s="1"/>
      <c r="B155" s="39" t="s">
        <v>85</v>
      </c>
      <c r="C155" s="40"/>
      <c r="D155" s="40"/>
      <c r="E155" s="40"/>
      <c r="F155" s="40"/>
      <c r="G155" s="40"/>
      <c r="H155" s="40"/>
      <c r="I155" s="40"/>
      <c r="J155" s="40"/>
      <c r="K155" s="40"/>
      <c r="L155" s="40"/>
      <c r="M155" s="41"/>
      <c r="N155" s="39"/>
      <c r="O155" s="98"/>
      <c r="P155" s="98"/>
      <c r="Q155" s="41"/>
      <c r="R155" s="39"/>
      <c r="S155" s="40"/>
      <c r="T155" s="40"/>
      <c r="U155" s="40"/>
      <c r="V155" s="40"/>
      <c r="W155" s="40"/>
      <c r="X155" s="41"/>
      <c r="Y155"/>
      <c r="Z155"/>
    </row>
    <row r="156" spans="1:26" ht="22.5" customHeight="1" x14ac:dyDescent="0.15">
      <c r="A156" s="1"/>
      <c r="B156" s="12"/>
      <c r="C156" s="637"/>
      <c r="D156" s="638"/>
      <c r="E156" s="638"/>
      <c r="F156" s="638"/>
      <c r="G156" s="638"/>
      <c r="H156" s="638"/>
      <c r="I156" s="638"/>
      <c r="J156" s="10"/>
      <c r="K156" s="10"/>
      <c r="L156" s="10"/>
      <c r="M156" s="22"/>
      <c r="N156" s="12"/>
      <c r="O156" s="635"/>
      <c r="P156" s="636"/>
      <c r="Q156" s="22" t="s">
        <v>88</v>
      </c>
      <c r="R156" s="425" t="s">
        <v>91</v>
      </c>
      <c r="S156" s="426"/>
      <c r="T156" s="426"/>
      <c r="U156" s="614"/>
      <c r="V156" s="614"/>
      <c r="W156" s="448" t="s">
        <v>90</v>
      </c>
      <c r="X156" s="449"/>
      <c r="Y156"/>
      <c r="Z156"/>
    </row>
    <row r="157" spans="1:26" ht="22.5" customHeight="1" x14ac:dyDescent="0.15">
      <c r="A157" s="1"/>
      <c r="B157" s="57"/>
      <c r="C157" s="421"/>
      <c r="D157" s="450"/>
      <c r="E157" s="450"/>
      <c r="F157" s="450"/>
      <c r="G157" s="450"/>
      <c r="H157" s="450"/>
      <c r="I157" s="450"/>
      <c r="J157" s="58"/>
      <c r="K157" s="58"/>
      <c r="L157" s="58"/>
      <c r="M157" s="59"/>
      <c r="N157" s="57"/>
      <c r="O157" s="633"/>
      <c r="P157" s="634"/>
      <c r="Q157" s="59" t="s">
        <v>88</v>
      </c>
      <c r="R157" s="427"/>
      <c r="S157" s="428"/>
      <c r="T157" s="428"/>
      <c r="U157" s="615"/>
      <c r="V157" s="615"/>
      <c r="W157" s="421"/>
      <c r="X157" s="397"/>
      <c r="Y157"/>
      <c r="Z157"/>
    </row>
    <row r="158" spans="1:26" ht="22.5" customHeight="1" x14ac:dyDescent="0.15">
      <c r="A158" s="1"/>
      <c r="B158" s="1" t="s">
        <v>75</v>
      </c>
      <c r="Y158"/>
      <c r="Z158"/>
    </row>
    <row r="159" spans="1:26" ht="22.5" customHeight="1" x14ac:dyDescent="0.15">
      <c r="A159" s="1"/>
      <c r="B159" s="1"/>
      <c r="Y159"/>
      <c r="Z159"/>
    </row>
    <row r="160" spans="1:26" ht="22.5" customHeight="1" x14ac:dyDescent="0.15">
      <c r="A160" s="1" t="s">
        <v>363</v>
      </c>
      <c r="B160" s="1"/>
      <c r="Y160"/>
      <c r="Z160"/>
    </row>
    <row r="161" spans="1:28" ht="22.5" customHeight="1" x14ac:dyDescent="0.15">
      <c r="A161" s="1"/>
      <c r="B161" s="1"/>
      <c r="Y161"/>
      <c r="Z161"/>
    </row>
    <row r="162" spans="1:28" ht="22.5" customHeight="1" x14ac:dyDescent="0.15">
      <c r="A162" s="1"/>
      <c r="B162" s="411" t="s">
        <v>77</v>
      </c>
      <c r="C162" s="413"/>
      <c r="D162" s="136"/>
      <c r="E162" s="411" t="s">
        <v>94</v>
      </c>
      <c r="F162" s="412"/>
      <c r="G162" s="412"/>
      <c r="H162" s="136"/>
      <c r="J162" s="411" t="s">
        <v>95</v>
      </c>
      <c r="K162" s="412"/>
      <c r="L162" s="412"/>
      <c r="M162" s="136"/>
      <c r="O162" s="411" t="s">
        <v>96</v>
      </c>
      <c r="P162" s="412"/>
      <c r="Q162" s="412"/>
      <c r="R162" s="136"/>
      <c r="S162" s="417" t="s">
        <v>183</v>
      </c>
      <c r="T162" s="418"/>
      <c r="U162" s="418"/>
      <c r="V162" s="418"/>
      <c r="W162" s="418"/>
      <c r="X162" s="136"/>
      <c r="Y162"/>
      <c r="Z162"/>
    </row>
    <row r="163" spans="1:28" ht="22.5" customHeight="1" x14ac:dyDescent="0.15">
      <c r="A163" s="417" t="s">
        <v>97</v>
      </c>
      <c r="B163" s="418"/>
      <c r="C163" s="418"/>
      <c r="D163" s="136"/>
      <c r="E163" s="411" t="s">
        <v>103</v>
      </c>
      <c r="F163" s="412"/>
      <c r="G163" s="412"/>
      <c r="H163" s="136"/>
      <c r="K163" s="411" t="s">
        <v>104</v>
      </c>
      <c r="L163" s="412"/>
      <c r="M163" s="136"/>
      <c r="Q163" s="91" t="s">
        <v>105</v>
      </c>
      <c r="R163" s="136"/>
      <c r="S163" s="417" t="s">
        <v>112</v>
      </c>
      <c r="T163" s="418"/>
      <c r="U163" s="418"/>
      <c r="V163" s="418"/>
      <c r="W163" s="418"/>
      <c r="X163" s="136"/>
      <c r="Y163"/>
      <c r="Z163"/>
    </row>
    <row r="164" spans="1:28" ht="22.5" customHeight="1" x14ac:dyDescent="0.15">
      <c r="A164" s="417" t="s">
        <v>184</v>
      </c>
      <c r="B164" s="418"/>
      <c r="C164" s="418"/>
      <c r="D164" s="136"/>
      <c r="E164" s="411" t="s">
        <v>107</v>
      </c>
      <c r="F164" s="412"/>
      <c r="G164" s="412"/>
      <c r="H164" s="136"/>
      <c r="J164" s="411" t="s">
        <v>186</v>
      </c>
      <c r="K164" s="413"/>
      <c r="L164" s="413"/>
      <c r="M164" s="136"/>
      <c r="O164" s="411" t="s">
        <v>187</v>
      </c>
      <c r="P164" s="412"/>
      <c r="Q164" s="412"/>
      <c r="R164" s="136"/>
      <c r="S164" s="417" t="s">
        <v>188</v>
      </c>
      <c r="T164" s="418"/>
      <c r="U164" s="418"/>
      <c r="V164" s="418"/>
      <c r="W164" s="418"/>
      <c r="X164" s="136"/>
      <c r="Y164"/>
      <c r="Z164"/>
    </row>
    <row r="165" spans="1:28" ht="22.5" customHeight="1" x14ac:dyDescent="0.15">
      <c r="A165" s="417" t="s">
        <v>189</v>
      </c>
      <c r="B165" s="418"/>
      <c r="C165" s="418"/>
      <c r="D165" s="136"/>
      <c r="E165" s="411" t="s">
        <v>191</v>
      </c>
      <c r="F165" s="412"/>
      <c r="G165" s="412"/>
      <c r="H165" s="136"/>
      <c r="J165" s="411" t="s">
        <v>192</v>
      </c>
      <c r="K165" s="413"/>
      <c r="L165" s="413"/>
      <c r="M165" s="136"/>
      <c r="N165" s="411" t="s">
        <v>193</v>
      </c>
      <c r="O165" s="412"/>
      <c r="P165" s="412"/>
      <c r="Q165" s="412"/>
      <c r="R165" s="136"/>
      <c r="S165" s="417" t="s">
        <v>194</v>
      </c>
      <c r="T165" s="418"/>
      <c r="U165" s="418"/>
      <c r="V165" s="418"/>
      <c r="W165" s="418"/>
      <c r="X165" s="136"/>
      <c r="Y165"/>
      <c r="Z165"/>
    </row>
    <row r="166" spans="1:28" ht="22.5" customHeight="1" x14ac:dyDescent="0.15">
      <c r="A166" s="417" t="s">
        <v>196</v>
      </c>
      <c r="B166" s="418"/>
      <c r="C166" s="418"/>
      <c r="D166" s="136"/>
      <c r="E166" s="411" t="s">
        <v>197</v>
      </c>
      <c r="F166" s="412"/>
      <c r="G166" s="412"/>
      <c r="H166" s="136"/>
      <c r="I166" s="417" t="s">
        <v>198</v>
      </c>
      <c r="J166" s="418"/>
      <c r="K166" s="418"/>
      <c r="L166" s="418"/>
      <c r="M166" s="136"/>
      <c r="N166" s="92"/>
      <c r="O166" s="93"/>
      <c r="P166" s="93"/>
      <c r="Q166" s="93"/>
      <c r="R166" s="94"/>
      <c r="S166" s="92"/>
      <c r="T166" s="93"/>
      <c r="U166" s="93"/>
      <c r="V166" s="93"/>
      <c r="W166" s="93"/>
      <c r="X166" s="94"/>
      <c r="Y166"/>
      <c r="Z166"/>
    </row>
    <row r="167" spans="1:28" ht="22.5" customHeight="1" x14ac:dyDescent="0.15">
      <c r="A167" s="95"/>
      <c r="B167" s="255" t="s">
        <v>201</v>
      </c>
      <c r="C167" s="96"/>
      <c r="D167" s="77"/>
      <c r="E167" s="137"/>
      <c r="F167" s="390" t="s">
        <v>202</v>
      </c>
      <c r="G167" s="391"/>
      <c r="H167" s="77"/>
      <c r="I167" s="95"/>
      <c r="J167" s="96"/>
      <c r="K167" s="96"/>
      <c r="L167" s="96"/>
      <c r="M167" s="77"/>
      <c r="N167" s="92"/>
      <c r="O167" s="93"/>
      <c r="P167" s="93"/>
      <c r="Q167" s="93"/>
      <c r="R167" s="94"/>
      <c r="S167" s="92"/>
      <c r="T167" s="93"/>
      <c r="U167" s="93"/>
      <c r="V167" s="93"/>
      <c r="W167" s="93"/>
      <c r="X167" s="94"/>
      <c r="Y167"/>
      <c r="Z167"/>
    </row>
    <row r="168" spans="1:28" ht="22.5" customHeight="1" x14ac:dyDescent="0.15">
      <c r="A168" s="1"/>
      <c r="B168" s="1"/>
      <c r="Y168"/>
      <c r="Z168"/>
    </row>
    <row r="169" spans="1:28" ht="22.5" customHeight="1" x14ac:dyDescent="0.15">
      <c r="A169" s="1"/>
      <c r="B169" s="1" t="s">
        <v>121</v>
      </c>
      <c r="Y169"/>
      <c r="Z169"/>
    </row>
    <row r="170" spans="1:28" ht="22.5" customHeight="1" x14ac:dyDescent="0.15">
      <c r="A170" s="1"/>
      <c r="B170" s="392" t="s">
        <v>93</v>
      </c>
      <c r="C170" s="393"/>
      <c r="D170" s="64" t="str">
        <f>IF(D162="○","■","□")</f>
        <v>□</v>
      </c>
      <c r="E170" s="55" t="s">
        <v>77</v>
      </c>
      <c r="F170" s="55"/>
      <c r="G170" s="55"/>
      <c r="H170" s="55"/>
      <c r="I170" s="55"/>
      <c r="J170" s="55"/>
      <c r="K170" s="56"/>
      <c r="L170" s="392" t="s">
        <v>113</v>
      </c>
      <c r="M170" s="419"/>
      <c r="N170" s="419"/>
      <c r="O170" s="419"/>
      <c r="P170" s="393"/>
      <c r="Q170" s="64" t="str">
        <f>IF(H163="○","■","□")</f>
        <v>□</v>
      </c>
      <c r="R170" s="65" t="s">
        <v>103</v>
      </c>
      <c r="S170" s="65"/>
      <c r="T170" s="65"/>
      <c r="U170" s="65"/>
      <c r="V170" s="65"/>
      <c r="W170" s="65"/>
      <c r="X170" s="66"/>
      <c r="Y170"/>
      <c r="Z170"/>
    </row>
    <row r="171" spans="1:28" ht="22.5" customHeight="1" x14ac:dyDescent="0.15">
      <c r="A171" s="1"/>
      <c r="B171" s="394"/>
      <c r="C171" s="395"/>
      <c r="D171" s="28" t="str">
        <f>IF(H162="○","■","□")</f>
        <v>□</v>
      </c>
      <c r="E171" s="10" t="s">
        <v>94</v>
      </c>
      <c r="F171" s="10"/>
      <c r="G171" s="10"/>
      <c r="H171" s="10"/>
      <c r="I171" s="10"/>
      <c r="J171" s="10"/>
      <c r="K171" s="22"/>
      <c r="L171" s="394"/>
      <c r="M171" s="420"/>
      <c r="N171" s="420"/>
      <c r="O171" s="420"/>
      <c r="P171" s="395"/>
      <c r="Q171" s="28" t="str">
        <f>IF(M163="○","■","□")</f>
        <v>□</v>
      </c>
      <c r="R171" s="26" t="s">
        <v>104</v>
      </c>
      <c r="S171" s="26"/>
      <c r="T171" s="26"/>
      <c r="U171" s="26"/>
      <c r="V171" s="26"/>
      <c r="W171" s="26"/>
      <c r="X171" s="27"/>
      <c r="Y171"/>
      <c r="Z171"/>
    </row>
    <row r="172" spans="1:28" ht="22.5" customHeight="1" x14ac:dyDescent="0.15">
      <c r="A172" s="1"/>
      <c r="B172" s="394"/>
      <c r="C172" s="395"/>
      <c r="D172" s="28" t="str">
        <f>IF(M162="○","■","□")</f>
        <v>□</v>
      </c>
      <c r="E172" s="10" t="s">
        <v>95</v>
      </c>
      <c r="F172" s="10"/>
      <c r="G172" s="10"/>
      <c r="H172" s="10"/>
      <c r="I172" s="10"/>
      <c r="J172" s="10"/>
      <c r="K172" s="22"/>
      <c r="L172" s="394"/>
      <c r="M172" s="420"/>
      <c r="N172" s="420"/>
      <c r="O172" s="420"/>
      <c r="P172" s="395"/>
      <c r="Q172" s="28" t="str">
        <f>IF(R163="○","■","□")</f>
        <v>□</v>
      </c>
      <c r="R172" s="26" t="s">
        <v>105</v>
      </c>
      <c r="S172" s="26"/>
      <c r="T172" s="26"/>
      <c r="U172" s="26"/>
      <c r="V172" s="26"/>
      <c r="W172" s="26"/>
      <c r="X172" s="27"/>
      <c r="Y172"/>
      <c r="Z172"/>
    </row>
    <row r="173" spans="1:28" ht="22.5" customHeight="1" x14ac:dyDescent="0.15">
      <c r="A173" s="1"/>
      <c r="B173" s="394"/>
      <c r="C173" s="395"/>
      <c r="D173" s="28" t="str">
        <f>IF(R162="○","■","□")</f>
        <v>□</v>
      </c>
      <c r="E173" s="10" t="s">
        <v>96</v>
      </c>
      <c r="F173" s="10"/>
      <c r="G173" s="10"/>
      <c r="H173" s="10"/>
      <c r="I173" s="10"/>
      <c r="J173" s="10"/>
      <c r="K173" s="22"/>
      <c r="L173" s="394"/>
      <c r="M173" s="420"/>
      <c r="N173" s="420"/>
      <c r="O173" s="420"/>
      <c r="P173" s="395"/>
      <c r="Q173" s="28" t="str">
        <f>IF(X163="○","■","□")</f>
        <v>□</v>
      </c>
      <c r="R173" s="26" t="s">
        <v>112</v>
      </c>
      <c r="S173" s="26"/>
      <c r="T173" s="26"/>
      <c r="U173" s="26"/>
      <c r="V173" s="26"/>
      <c r="W173" s="26"/>
      <c r="X173" s="27"/>
      <c r="Y173"/>
      <c r="Z173"/>
    </row>
    <row r="174" spans="1:28" ht="22.5" customHeight="1" x14ac:dyDescent="0.15">
      <c r="A174" s="1"/>
      <c r="B174" s="394"/>
      <c r="C174" s="395"/>
      <c r="D174" s="28" t="str">
        <f>IF(X162="○","■","□")</f>
        <v>□</v>
      </c>
      <c r="E174" s="10" t="s">
        <v>183</v>
      </c>
      <c r="F174" s="10"/>
      <c r="G174" s="10"/>
      <c r="H174" s="10"/>
      <c r="I174" s="10"/>
      <c r="J174" s="10"/>
      <c r="K174" s="22"/>
      <c r="L174" s="394"/>
      <c r="M174" s="420"/>
      <c r="N174" s="420"/>
      <c r="O174" s="420"/>
      <c r="P174" s="395"/>
      <c r="Q174" s="28" t="str">
        <f>IF(D164="○","■","□")</f>
        <v>□</v>
      </c>
      <c r="R174" s="26" t="s">
        <v>106</v>
      </c>
      <c r="S174" s="26"/>
      <c r="T174" s="26"/>
      <c r="U174" s="26"/>
      <c r="V174" s="26"/>
      <c r="W174" s="26"/>
      <c r="X174" s="27"/>
      <c r="Y174"/>
      <c r="Z174"/>
      <c r="AB174" s="169"/>
    </row>
    <row r="175" spans="1:28" s="169" customFormat="1" ht="22.5" customHeight="1" x14ac:dyDescent="0.15">
      <c r="A175" s="1"/>
      <c r="B175" s="396"/>
      <c r="C175" s="397"/>
      <c r="D175" s="30" t="str">
        <f>IF(D163="○","■","□")</f>
        <v>□</v>
      </c>
      <c r="E175" s="408" t="s">
        <v>195</v>
      </c>
      <c r="F175" s="409"/>
      <c r="G175" s="409"/>
      <c r="H175" s="409"/>
      <c r="I175" s="409"/>
      <c r="J175" s="409"/>
      <c r="K175" s="410"/>
      <c r="L175" s="394"/>
      <c r="M175" s="420"/>
      <c r="N175" s="420"/>
      <c r="O175" s="420"/>
      <c r="P175" s="395"/>
      <c r="Q175" s="28" t="str">
        <f>IF(H164="○","■","□")</f>
        <v>□</v>
      </c>
      <c r="R175" s="26" t="s">
        <v>185</v>
      </c>
      <c r="S175" s="26"/>
      <c r="T175" s="26"/>
      <c r="U175" s="26"/>
      <c r="V175" s="26"/>
      <c r="W175" s="26"/>
      <c r="X175" s="27"/>
      <c r="AB175"/>
    </row>
    <row r="176" spans="1:28" ht="22.5" customHeight="1" x14ac:dyDescent="0.15">
      <c r="A176" s="1"/>
      <c r="B176" s="392" t="s">
        <v>98</v>
      </c>
      <c r="C176" s="393"/>
      <c r="D176" s="64" t="str">
        <f>IF(R165="○","■","□")</f>
        <v>□</v>
      </c>
      <c r="E176" s="65" t="s">
        <v>101</v>
      </c>
      <c r="F176" s="65"/>
      <c r="G176" s="65"/>
      <c r="H176" s="65"/>
      <c r="I176" s="65"/>
      <c r="J176" s="65"/>
      <c r="K176" s="66"/>
      <c r="L176" s="394"/>
      <c r="M176" s="420"/>
      <c r="N176" s="420"/>
      <c r="O176" s="420"/>
      <c r="P176" s="395"/>
      <c r="Q176" s="28" t="str">
        <f>IF(M164="○","■","□")</f>
        <v>□</v>
      </c>
      <c r="R176" s="10" t="s">
        <v>108</v>
      </c>
      <c r="S176" s="10"/>
      <c r="T176" s="10"/>
      <c r="U176" s="10"/>
      <c r="V176" s="10"/>
      <c r="W176" s="10"/>
      <c r="X176" s="22"/>
      <c r="Y176"/>
      <c r="Z176"/>
      <c r="AB176" s="209"/>
    </row>
    <row r="177" spans="1:28" s="209" customFormat="1" ht="22.5" customHeight="1" x14ac:dyDescent="0.15">
      <c r="A177" s="1"/>
      <c r="B177" s="394"/>
      <c r="C177" s="395"/>
      <c r="D177" s="28" t="str">
        <f>IF(X165="○","■","□")</f>
        <v>□</v>
      </c>
      <c r="E177" s="26" t="s">
        <v>102</v>
      </c>
      <c r="F177" s="26"/>
      <c r="G177" s="26"/>
      <c r="H177" s="26"/>
      <c r="I177" s="26"/>
      <c r="J177" s="26"/>
      <c r="K177" s="27"/>
      <c r="L177" s="394"/>
      <c r="M177" s="420"/>
      <c r="N177" s="420"/>
      <c r="O177" s="420"/>
      <c r="P177" s="395"/>
      <c r="Q177" s="28" t="str">
        <f>IF(R164="○","■","□")</f>
        <v>□</v>
      </c>
      <c r="R177" s="10" t="s">
        <v>109</v>
      </c>
      <c r="S177" s="10"/>
      <c r="T177" s="10"/>
      <c r="U177" s="10"/>
      <c r="V177" s="10"/>
      <c r="W177" s="10"/>
      <c r="X177" s="22"/>
      <c r="AB177"/>
    </row>
    <row r="178" spans="1:28" ht="22.5" customHeight="1" x14ac:dyDescent="0.15">
      <c r="A178" s="1"/>
      <c r="B178" s="394"/>
      <c r="C178" s="395"/>
      <c r="D178" s="28" t="str">
        <f>IF(X162="○","■","□")</f>
        <v>□</v>
      </c>
      <c r="E178" s="26" t="s">
        <v>183</v>
      </c>
      <c r="F178" s="26"/>
      <c r="G178" s="26"/>
      <c r="H178" s="26"/>
      <c r="I178" s="26"/>
      <c r="J178" s="26"/>
      <c r="K178" s="27"/>
      <c r="L178" s="394"/>
      <c r="M178" s="420"/>
      <c r="N178" s="420"/>
      <c r="O178" s="420"/>
      <c r="P178" s="395"/>
      <c r="Q178" s="28" t="str">
        <f>IF(X164="○","■","□")</f>
        <v>□</v>
      </c>
      <c r="R178" s="10" t="s">
        <v>110</v>
      </c>
      <c r="S178" s="10"/>
      <c r="T178" s="10"/>
      <c r="U178" s="10"/>
      <c r="V178" s="10"/>
      <c r="W178" s="10"/>
      <c r="X178" s="22"/>
      <c r="Z178"/>
    </row>
    <row r="179" spans="1:28" ht="22.5" customHeight="1" x14ac:dyDescent="0.15">
      <c r="A179" s="1"/>
      <c r="B179" s="394"/>
      <c r="C179" s="395"/>
      <c r="D179" s="28" t="str">
        <f>IF(D166="○","■","□")</f>
        <v>□</v>
      </c>
      <c r="E179" s="26" t="s">
        <v>99</v>
      </c>
      <c r="F179" s="26"/>
      <c r="G179" s="26"/>
      <c r="H179" s="26"/>
      <c r="I179" s="26"/>
      <c r="J179" s="26"/>
      <c r="K179" s="27"/>
      <c r="L179" s="394"/>
      <c r="M179" s="420"/>
      <c r="N179" s="420"/>
      <c r="O179" s="420"/>
      <c r="P179" s="395"/>
      <c r="Q179" s="28" t="str">
        <f>IF(D165="○","■","□")</f>
        <v>□</v>
      </c>
      <c r="R179" s="10" t="s">
        <v>111</v>
      </c>
      <c r="S179" s="10"/>
      <c r="T179" s="10"/>
      <c r="U179" s="10"/>
      <c r="V179" s="10"/>
      <c r="W179" s="10"/>
      <c r="X179" s="22"/>
      <c r="Z179"/>
    </row>
    <row r="180" spans="1:28" ht="22.5" customHeight="1" x14ac:dyDescent="0.15">
      <c r="A180" s="1"/>
      <c r="B180" s="394"/>
      <c r="C180" s="395"/>
      <c r="D180" s="28" t="str">
        <f>IF(H166="○","■","□")</f>
        <v>□</v>
      </c>
      <c r="E180" s="26" t="s">
        <v>100</v>
      </c>
      <c r="F180" s="26"/>
      <c r="G180" s="26"/>
      <c r="H180" s="26"/>
      <c r="I180" s="26"/>
      <c r="J180" s="26"/>
      <c r="K180" s="27"/>
      <c r="L180" s="394"/>
      <c r="M180" s="420"/>
      <c r="N180" s="420"/>
      <c r="O180" s="420"/>
      <c r="P180" s="395"/>
      <c r="Q180" s="28" t="str">
        <f>IF(H165="○","■","□")</f>
        <v>□</v>
      </c>
      <c r="R180" s="10" t="s">
        <v>190</v>
      </c>
      <c r="S180" s="10"/>
      <c r="T180" s="10"/>
      <c r="U180" s="10"/>
      <c r="V180" s="10"/>
      <c r="W180" s="10"/>
      <c r="X180" s="22"/>
      <c r="Z180"/>
    </row>
    <row r="181" spans="1:28" ht="22.5" customHeight="1" x14ac:dyDescent="0.15">
      <c r="A181" s="1"/>
      <c r="B181" s="396"/>
      <c r="C181" s="397"/>
      <c r="D181" s="30" t="str">
        <f>IF(M166="○","■","□")</f>
        <v>□</v>
      </c>
      <c r="E181" s="31" t="s">
        <v>198</v>
      </c>
      <c r="F181" s="31"/>
      <c r="G181" s="31"/>
      <c r="H181" s="31"/>
      <c r="I181" s="31"/>
      <c r="J181" s="31"/>
      <c r="K181" s="32"/>
      <c r="L181" s="396"/>
      <c r="M181" s="421"/>
      <c r="N181" s="421"/>
      <c r="O181" s="421"/>
      <c r="P181" s="397"/>
      <c r="Q181" s="30" t="str">
        <f>IF(M165="○","■","□")</f>
        <v>□</v>
      </c>
      <c r="R181" s="58" t="s">
        <v>116</v>
      </c>
      <c r="S181" s="58"/>
      <c r="T181" s="58"/>
      <c r="U181" s="58"/>
      <c r="V181" s="58"/>
      <c r="W181" s="58"/>
      <c r="X181" s="59"/>
      <c r="Z181"/>
    </row>
    <row r="182" spans="1:28" ht="22.5" customHeight="1" x14ac:dyDescent="0.15">
      <c r="A182" s="1"/>
      <c r="B182" s="1"/>
      <c r="D182" s="29"/>
      <c r="E182" s="26"/>
      <c r="F182" s="26"/>
      <c r="G182" s="26"/>
      <c r="H182" s="26"/>
      <c r="I182" s="26"/>
      <c r="J182" s="26"/>
      <c r="K182" s="26"/>
      <c r="L182" s="1" t="s">
        <v>114</v>
      </c>
      <c r="Q182" s="23">
        <f>E167</f>
        <v>0</v>
      </c>
      <c r="R182" s="1" t="s">
        <v>115</v>
      </c>
      <c r="Z182"/>
    </row>
    <row r="183" spans="1:28" ht="22.5" customHeight="1" x14ac:dyDescent="0.15">
      <c r="A183" s="1"/>
      <c r="B183" s="67" t="s">
        <v>117</v>
      </c>
      <c r="C183" s="68"/>
      <c r="D183" s="68"/>
      <c r="E183" s="68"/>
      <c r="F183" s="68"/>
      <c r="G183" s="68"/>
      <c r="H183" s="68"/>
      <c r="I183" s="68"/>
      <c r="J183" s="68"/>
      <c r="K183" s="68"/>
      <c r="L183" s="68"/>
      <c r="M183" s="68"/>
      <c r="N183" s="68"/>
      <c r="O183" s="68"/>
      <c r="P183" s="68"/>
      <c r="Q183" s="68"/>
      <c r="R183" s="68"/>
      <c r="S183" s="68"/>
      <c r="T183" s="68"/>
      <c r="U183" s="68"/>
      <c r="V183" s="68"/>
      <c r="W183" s="68"/>
      <c r="X183" s="69"/>
      <c r="Z183"/>
    </row>
    <row r="184" spans="1:28" ht="22.5" customHeight="1" x14ac:dyDescent="0.15">
      <c r="A184" s="1"/>
      <c r="B184" s="398" t="s">
        <v>148</v>
      </c>
      <c r="C184" s="399"/>
      <c r="D184" s="653"/>
      <c r="E184" s="654"/>
      <c r="F184" s="654"/>
      <c r="G184" s="654"/>
      <c r="H184" s="654"/>
      <c r="I184" s="654"/>
      <c r="J184" s="654"/>
      <c r="K184" s="655"/>
      <c r="L184" s="398" t="s">
        <v>118</v>
      </c>
      <c r="M184" s="399"/>
      <c r="N184" s="399"/>
      <c r="O184" s="399"/>
      <c r="P184" s="400"/>
      <c r="Q184" s="653"/>
      <c r="R184" s="654"/>
      <c r="S184" s="654"/>
      <c r="T184" s="654"/>
      <c r="U184" s="654"/>
      <c r="V184" s="654"/>
      <c r="W184" s="654"/>
      <c r="X184" s="655"/>
      <c r="Z184"/>
    </row>
    <row r="185" spans="1:28" ht="22.5" customHeight="1" x14ac:dyDescent="0.15">
      <c r="A185" s="1"/>
      <c r="B185" s="401"/>
      <c r="C185" s="407"/>
      <c r="D185" s="644"/>
      <c r="E185" s="577"/>
      <c r="F185" s="577"/>
      <c r="G185" s="577"/>
      <c r="H185" s="577"/>
      <c r="I185" s="577"/>
      <c r="J185" s="577"/>
      <c r="K185" s="645"/>
      <c r="L185" s="401"/>
      <c r="M185" s="402"/>
      <c r="N185" s="402"/>
      <c r="O185" s="402"/>
      <c r="P185" s="403"/>
      <c r="Q185" s="644"/>
      <c r="R185" s="577"/>
      <c r="S185" s="577"/>
      <c r="T185" s="577"/>
      <c r="U185" s="577"/>
      <c r="V185" s="577"/>
      <c r="W185" s="577"/>
      <c r="X185" s="645"/>
      <c r="Z185"/>
    </row>
    <row r="186" spans="1:28" ht="22.5" customHeight="1" x14ac:dyDescent="0.15">
      <c r="A186" s="1"/>
      <c r="B186" s="404"/>
      <c r="C186" s="405"/>
      <c r="D186" s="642"/>
      <c r="E186" s="641"/>
      <c r="F186" s="641"/>
      <c r="G186" s="641"/>
      <c r="H186" s="641"/>
      <c r="I186" s="641"/>
      <c r="J186" s="641"/>
      <c r="K186" s="643"/>
      <c r="L186" s="404"/>
      <c r="M186" s="405"/>
      <c r="N186" s="405"/>
      <c r="O186" s="405"/>
      <c r="P186" s="406"/>
      <c r="Q186" s="642"/>
      <c r="R186" s="641"/>
      <c r="S186" s="641"/>
      <c r="T186" s="641"/>
      <c r="U186" s="641"/>
      <c r="V186" s="641"/>
      <c r="W186" s="641"/>
      <c r="X186" s="643"/>
      <c r="Y186"/>
      <c r="Z186"/>
    </row>
    <row r="187" spans="1:28" ht="22.5" customHeight="1" x14ac:dyDescent="0.15">
      <c r="A187" s="1"/>
      <c r="B187" s="10"/>
      <c r="C187" s="10"/>
      <c r="D187" s="29"/>
      <c r="E187" s="26"/>
      <c r="F187" s="26"/>
      <c r="G187" s="26"/>
      <c r="H187" s="26"/>
      <c r="I187" s="26"/>
      <c r="J187" s="26"/>
      <c r="K187" s="26"/>
      <c r="L187" s="10"/>
      <c r="M187" s="10"/>
      <c r="N187" s="10"/>
      <c r="O187" s="10"/>
      <c r="P187" s="10"/>
      <c r="Q187" s="10"/>
      <c r="R187" s="10"/>
      <c r="S187" s="10"/>
      <c r="T187" s="10"/>
      <c r="U187" s="10"/>
      <c r="V187" s="10"/>
      <c r="W187" s="10"/>
      <c r="X187" s="10"/>
      <c r="Y187"/>
      <c r="Z187"/>
    </row>
    <row r="188" spans="1:28" ht="22.5" customHeight="1" x14ac:dyDescent="0.15">
      <c r="A188" s="1" t="s">
        <v>364</v>
      </c>
      <c r="B188" s="1"/>
      <c r="Y188"/>
      <c r="Z188"/>
      <c r="AB188" s="231"/>
    </row>
    <row r="189" spans="1:28" s="231" customFormat="1" ht="22.5" customHeight="1" x14ac:dyDescent="0.15">
      <c r="A189" s="1"/>
      <c r="B189" s="1" t="s">
        <v>120</v>
      </c>
      <c r="C189" s="1"/>
      <c r="D189" s="1"/>
      <c r="E189" s="1"/>
      <c r="F189" s="1"/>
      <c r="G189" s="1"/>
      <c r="H189" s="1"/>
      <c r="I189" s="1"/>
      <c r="J189" s="1"/>
      <c r="K189" s="1"/>
      <c r="L189" s="1"/>
      <c r="M189" s="1"/>
      <c r="N189" s="1"/>
      <c r="O189" s="1"/>
      <c r="P189" s="1"/>
      <c r="Q189" s="1"/>
      <c r="R189" s="1"/>
      <c r="S189" s="1"/>
      <c r="T189" s="1"/>
      <c r="U189" s="1"/>
      <c r="V189" s="1"/>
      <c r="W189" s="1"/>
      <c r="X189" s="1"/>
    </row>
    <row r="190" spans="1:28" s="231" customFormat="1" ht="22.5" customHeight="1" x14ac:dyDescent="0.15">
      <c r="A190" s="1"/>
      <c r="B190" s="1" t="s">
        <v>123</v>
      </c>
      <c r="C190" s="1"/>
      <c r="D190" s="1"/>
      <c r="E190" s="1"/>
      <c r="F190" s="631"/>
      <c r="G190" s="632"/>
      <c r="H190" s="632"/>
      <c r="I190" s="632"/>
      <c r="J190" s="1" t="s">
        <v>124</v>
      </c>
      <c r="K190" s="1"/>
      <c r="L190" s="1"/>
      <c r="M190" s="1"/>
      <c r="N190" s="1"/>
      <c r="O190" s="1"/>
      <c r="P190" s="1"/>
      <c r="Q190" s="1"/>
      <c r="R190" s="1"/>
      <c r="S190" s="1"/>
      <c r="T190" s="1"/>
      <c r="U190" s="1"/>
      <c r="V190" s="1"/>
      <c r="W190" s="1"/>
      <c r="X190" s="1"/>
    </row>
    <row r="191" spans="1:28" s="231" customFormat="1" ht="22.5" customHeight="1" x14ac:dyDescent="0.15">
      <c r="A191" s="1"/>
      <c r="B191" s="21" t="s">
        <v>125</v>
      </c>
      <c r="C191" s="23" t="s">
        <v>127</v>
      </c>
      <c r="D191" s="137"/>
      <c r="E191" s="1" t="s">
        <v>128</v>
      </c>
      <c r="F191" s="23"/>
      <c r="G191" s="70"/>
      <c r="H191" s="70"/>
      <c r="I191" s="70"/>
      <c r="J191" s="1"/>
      <c r="K191" s="1"/>
      <c r="L191" s="1"/>
      <c r="M191" s="1"/>
      <c r="N191" s="1"/>
      <c r="O191" s="1"/>
      <c r="P191" s="1"/>
      <c r="Q191" s="1"/>
      <c r="R191" s="1"/>
      <c r="S191" s="1"/>
      <c r="T191" s="1"/>
      <c r="U191" s="1"/>
      <c r="V191" s="1"/>
      <c r="W191" s="1"/>
      <c r="X191" s="1"/>
      <c r="AB191"/>
    </row>
    <row r="192" spans="1:28" ht="22.5" customHeight="1" x14ac:dyDescent="0.15">
      <c r="A192" s="1"/>
      <c r="B192" s="21" t="s">
        <v>126</v>
      </c>
      <c r="C192" s="23" t="s">
        <v>127</v>
      </c>
      <c r="D192" s="137"/>
      <c r="E192" s="1" t="s">
        <v>128</v>
      </c>
      <c r="Y192"/>
      <c r="Z192"/>
    </row>
    <row r="193" spans="1:26" ht="22.5" customHeight="1" x14ac:dyDescent="0.15">
      <c r="A193" s="1"/>
      <c r="B193" s="60" t="s">
        <v>119</v>
      </c>
      <c r="C193" s="55"/>
      <c r="D193" s="303"/>
      <c r="E193" s="55"/>
      <c r="F193" s="55"/>
      <c r="G193" s="55"/>
      <c r="H193" s="55"/>
      <c r="I193" s="55"/>
      <c r="J193" s="55"/>
      <c r="K193" s="55"/>
      <c r="L193" s="55"/>
      <c r="M193" s="55"/>
      <c r="N193" s="55"/>
      <c r="O193" s="55"/>
      <c r="P193" s="55"/>
      <c r="Q193" s="55"/>
      <c r="R193" s="55"/>
      <c r="S193" s="55"/>
      <c r="T193" s="55"/>
      <c r="U193" s="55"/>
      <c r="V193" s="55"/>
      <c r="W193" s="55"/>
      <c r="X193" s="56"/>
      <c r="Y193"/>
      <c r="Z193"/>
    </row>
    <row r="194" spans="1:26" ht="22.5" customHeight="1" x14ac:dyDescent="0.15">
      <c r="A194" s="1"/>
      <c r="B194" s="608"/>
      <c r="C194" s="609"/>
      <c r="D194" s="609"/>
      <c r="E194" s="609"/>
      <c r="F194" s="609"/>
      <c r="G194" s="609"/>
      <c r="H194" s="609"/>
      <c r="I194" s="609"/>
      <c r="J194" s="609"/>
      <c r="K194" s="609"/>
      <c r="L194" s="609"/>
      <c r="M194" s="609"/>
      <c r="N194" s="609"/>
      <c r="O194" s="609"/>
      <c r="P194" s="609"/>
      <c r="Q194" s="609"/>
      <c r="R194" s="609"/>
      <c r="S194" s="609"/>
      <c r="T194" s="609"/>
      <c r="U194" s="609"/>
      <c r="V194" s="609"/>
      <c r="W194" s="609"/>
      <c r="X194" s="610"/>
      <c r="Y194"/>
      <c r="Z194"/>
    </row>
    <row r="195" spans="1:26" ht="22.5" customHeight="1" x14ac:dyDescent="0.15">
      <c r="A195" s="1"/>
      <c r="B195" s="608"/>
      <c r="C195" s="609"/>
      <c r="D195" s="609"/>
      <c r="E195" s="609"/>
      <c r="F195" s="609"/>
      <c r="G195" s="609"/>
      <c r="H195" s="609"/>
      <c r="I195" s="609"/>
      <c r="J195" s="609"/>
      <c r="K195" s="609"/>
      <c r="L195" s="609"/>
      <c r="M195" s="609"/>
      <c r="N195" s="609"/>
      <c r="O195" s="609"/>
      <c r="P195" s="609"/>
      <c r="Q195" s="609"/>
      <c r="R195" s="609"/>
      <c r="S195" s="609"/>
      <c r="T195" s="609"/>
      <c r="U195" s="609"/>
      <c r="V195" s="609"/>
      <c r="W195" s="609"/>
      <c r="X195" s="610"/>
      <c r="Y195"/>
      <c r="Z195"/>
    </row>
    <row r="196" spans="1:26" ht="22.5" customHeight="1" x14ac:dyDescent="0.15">
      <c r="A196" s="1"/>
      <c r="B196" s="608"/>
      <c r="C196" s="609"/>
      <c r="D196" s="609"/>
      <c r="E196" s="609"/>
      <c r="F196" s="609"/>
      <c r="G196" s="609"/>
      <c r="H196" s="609"/>
      <c r="I196" s="609"/>
      <c r="J196" s="609"/>
      <c r="K196" s="609"/>
      <c r="L196" s="609"/>
      <c r="M196" s="609"/>
      <c r="N196" s="609"/>
      <c r="O196" s="609"/>
      <c r="P196" s="609"/>
      <c r="Q196" s="609"/>
      <c r="R196" s="609"/>
      <c r="S196" s="609"/>
      <c r="T196" s="609"/>
      <c r="U196" s="609"/>
      <c r="V196" s="609"/>
      <c r="W196" s="609"/>
      <c r="X196" s="610"/>
      <c r="Y196"/>
      <c r="Z196"/>
    </row>
    <row r="197" spans="1:26" ht="22.5" customHeight="1" x14ac:dyDescent="0.15">
      <c r="A197" s="1"/>
      <c r="B197" s="608"/>
      <c r="C197" s="609"/>
      <c r="D197" s="609"/>
      <c r="E197" s="609"/>
      <c r="F197" s="609"/>
      <c r="G197" s="609"/>
      <c r="H197" s="609"/>
      <c r="I197" s="609"/>
      <c r="J197" s="609"/>
      <c r="K197" s="609"/>
      <c r="L197" s="609"/>
      <c r="M197" s="609"/>
      <c r="N197" s="609"/>
      <c r="O197" s="609"/>
      <c r="P197" s="609"/>
      <c r="Q197" s="609"/>
      <c r="R197" s="609"/>
      <c r="S197" s="609"/>
      <c r="T197" s="609"/>
      <c r="U197" s="609"/>
      <c r="V197" s="609"/>
      <c r="W197" s="609"/>
      <c r="X197" s="610"/>
      <c r="Y197"/>
      <c r="Z197"/>
    </row>
    <row r="198" spans="1:26" ht="22.5" customHeight="1" x14ac:dyDescent="0.15">
      <c r="A198" s="1"/>
      <c r="B198" s="608"/>
      <c r="C198" s="609"/>
      <c r="D198" s="609"/>
      <c r="E198" s="609"/>
      <c r="F198" s="609"/>
      <c r="G198" s="609"/>
      <c r="H198" s="609"/>
      <c r="I198" s="609"/>
      <c r="J198" s="609"/>
      <c r="K198" s="609"/>
      <c r="L198" s="609"/>
      <c r="M198" s="609"/>
      <c r="N198" s="609"/>
      <c r="O198" s="609"/>
      <c r="P198" s="609"/>
      <c r="Q198" s="609"/>
      <c r="R198" s="609"/>
      <c r="S198" s="609"/>
      <c r="T198" s="609"/>
      <c r="U198" s="609"/>
      <c r="V198" s="609"/>
      <c r="W198" s="609"/>
      <c r="X198" s="610"/>
      <c r="Y198"/>
      <c r="Z198"/>
    </row>
    <row r="199" spans="1:26" ht="22.5" customHeight="1" x14ac:dyDescent="0.15">
      <c r="A199" s="1"/>
      <c r="B199" s="608"/>
      <c r="C199" s="609"/>
      <c r="D199" s="609"/>
      <c r="E199" s="609"/>
      <c r="F199" s="609"/>
      <c r="G199" s="609"/>
      <c r="H199" s="609"/>
      <c r="I199" s="609"/>
      <c r="J199" s="609"/>
      <c r="K199" s="609"/>
      <c r="L199" s="609"/>
      <c r="M199" s="609"/>
      <c r="N199" s="609"/>
      <c r="O199" s="609"/>
      <c r="P199" s="609"/>
      <c r="Q199" s="609"/>
      <c r="R199" s="609"/>
      <c r="S199" s="609"/>
      <c r="T199" s="609"/>
      <c r="U199" s="609"/>
      <c r="V199" s="609"/>
      <c r="W199" s="609"/>
      <c r="X199" s="610"/>
      <c r="Y199"/>
      <c r="Z199"/>
    </row>
    <row r="200" spans="1:26" ht="22.5" customHeight="1" x14ac:dyDescent="0.15">
      <c r="A200" s="1"/>
      <c r="B200" s="611"/>
      <c r="C200" s="612"/>
      <c r="D200" s="612"/>
      <c r="E200" s="612"/>
      <c r="F200" s="612"/>
      <c r="G200" s="612"/>
      <c r="H200" s="612"/>
      <c r="I200" s="612"/>
      <c r="J200" s="612"/>
      <c r="K200" s="612"/>
      <c r="L200" s="612"/>
      <c r="M200" s="612"/>
      <c r="N200" s="612"/>
      <c r="O200" s="612"/>
      <c r="P200" s="612"/>
      <c r="Q200" s="612"/>
      <c r="R200" s="612"/>
      <c r="S200" s="612"/>
      <c r="T200" s="612"/>
      <c r="U200" s="612"/>
      <c r="V200" s="612"/>
      <c r="W200" s="612"/>
      <c r="X200" s="613"/>
      <c r="Y200"/>
      <c r="Z200"/>
    </row>
    <row r="201" spans="1:26" ht="22.5" customHeight="1" x14ac:dyDescent="0.15">
      <c r="A201" s="127"/>
      <c r="B201" s="227"/>
      <c r="C201" s="227"/>
      <c r="D201" s="227"/>
      <c r="E201" s="227"/>
      <c r="F201" s="227"/>
      <c r="G201" s="227"/>
      <c r="H201" s="227"/>
      <c r="I201" s="227"/>
      <c r="J201" s="227"/>
      <c r="K201" s="227"/>
      <c r="L201" s="227"/>
      <c r="M201" s="227"/>
      <c r="N201" s="227"/>
      <c r="O201" s="227"/>
      <c r="P201" s="227"/>
      <c r="Q201" s="227"/>
      <c r="R201" s="227"/>
      <c r="S201" s="227"/>
      <c r="T201" s="227"/>
      <c r="U201" s="227"/>
      <c r="V201" s="227"/>
      <c r="W201" s="227"/>
      <c r="X201" s="227"/>
      <c r="Y201"/>
      <c r="Z201"/>
    </row>
    <row r="202" spans="1:26" ht="22.5" customHeight="1" x14ac:dyDescent="0.15">
      <c r="A202" s="511" t="s">
        <v>429</v>
      </c>
      <c r="B202" s="511"/>
      <c r="C202" s="511"/>
      <c r="D202" s="511"/>
      <c r="E202" s="511"/>
      <c r="F202" s="511"/>
      <c r="G202" s="511"/>
      <c r="H202" s="511"/>
      <c r="I202" s="511"/>
      <c r="J202" s="511"/>
      <c r="K202" s="511"/>
      <c r="L202" s="511"/>
      <c r="M202" s="511"/>
      <c r="N202" s="511"/>
      <c r="O202" s="511"/>
      <c r="P202" s="511"/>
      <c r="Q202" s="511"/>
      <c r="R202" s="511"/>
      <c r="S202" s="511"/>
      <c r="T202" s="511"/>
      <c r="U202" s="511"/>
      <c r="V202" s="511"/>
      <c r="W202" s="511"/>
      <c r="X202" s="511"/>
      <c r="Y202"/>
      <c r="Z202"/>
    </row>
    <row r="203" spans="1:26" ht="22.5" customHeight="1" x14ac:dyDescent="0.15">
      <c r="A203" s="212"/>
      <c r="B203" s="212"/>
      <c r="C203" s="212"/>
      <c r="D203" s="212"/>
      <c r="E203" s="212"/>
      <c r="F203" s="212"/>
      <c r="G203" s="212"/>
      <c r="H203" s="212"/>
      <c r="I203" s="212"/>
      <c r="J203" s="212"/>
      <c r="K203" s="212"/>
      <c r="L203" s="212"/>
      <c r="M203" s="212"/>
      <c r="N203" s="212"/>
      <c r="O203" s="212"/>
      <c r="P203" s="212"/>
      <c r="Q203" s="212"/>
      <c r="R203" s="212"/>
      <c r="S203" s="212"/>
      <c r="T203" s="212"/>
      <c r="U203" s="212"/>
      <c r="V203" s="212"/>
      <c r="W203" s="212"/>
      <c r="X203" s="212"/>
      <c r="Y203"/>
      <c r="Z203"/>
    </row>
    <row r="204" spans="1:26" ht="22.5" customHeight="1" x14ac:dyDescent="0.15">
      <c r="A204" s="199" t="s">
        <v>365</v>
      </c>
      <c r="B204" s="199"/>
      <c r="C204" s="199"/>
      <c r="D204" s="199"/>
      <c r="E204" s="199"/>
      <c r="F204" s="199"/>
      <c r="G204" s="199"/>
      <c r="H204" s="199"/>
      <c r="I204" s="199"/>
      <c r="J204" s="199"/>
      <c r="K204" s="199"/>
      <c r="L204" s="199"/>
      <c r="M204" s="199"/>
      <c r="N204" s="199"/>
      <c r="O204" s="199"/>
      <c r="P204" s="199"/>
      <c r="Q204" s="199"/>
      <c r="R204" s="199"/>
      <c r="S204" s="199"/>
      <c r="T204" s="199"/>
      <c r="U204" s="199"/>
      <c r="V204" s="199"/>
      <c r="W204" s="199"/>
      <c r="X204" s="199"/>
      <c r="Y204"/>
      <c r="Z204"/>
    </row>
    <row r="205" spans="1:26" ht="22.5" customHeight="1" x14ac:dyDescent="0.15">
      <c r="A205" s="199"/>
      <c r="B205" s="199" t="s">
        <v>366</v>
      </c>
      <c r="C205" s="199"/>
      <c r="D205" s="199"/>
      <c r="E205" s="199"/>
      <c r="F205" s="199"/>
      <c r="G205" s="199"/>
      <c r="H205" s="199"/>
      <c r="I205" s="199"/>
      <c r="J205" s="199"/>
      <c r="K205" s="199"/>
      <c r="L205" s="199"/>
      <c r="M205" s="199"/>
      <c r="N205" s="199"/>
      <c r="O205" s="199"/>
      <c r="P205" s="199"/>
      <c r="Q205" s="199"/>
      <c r="R205" s="199"/>
      <c r="S205" s="199"/>
      <c r="T205" s="199"/>
      <c r="U205" s="199"/>
      <c r="V205" s="199"/>
      <c r="W205" s="199"/>
      <c r="X205" s="199"/>
      <c r="Y205"/>
      <c r="Z205"/>
    </row>
    <row r="206" spans="1:26" ht="22.5" customHeight="1" x14ac:dyDescent="0.15">
      <c r="A206" s="199"/>
      <c r="B206" s="199" t="s">
        <v>371</v>
      </c>
      <c r="C206" s="199"/>
      <c r="D206" s="199"/>
      <c r="E206" s="199"/>
      <c r="F206" s="199"/>
      <c r="G206" s="199"/>
      <c r="H206" s="199"/>
      <c r="I206" s="199"/>
      <c r="J206" s="199"/>
      <c r="K206" s="199"/>
      <c r="L206" s="199"/>
      <c r="M206" s="199"/>
      <c r="N206" s="199"/>
      <c r="O206" s="199"/>
      <c r="P206" s="199"/>
      <c r="Q206" s="199"/>
      <c r="R206" s="199"/>
      <c r="S206" s="199"/>
      <c r="T206" s="199"/>
      <c r="U206" s="199"/>
      <c r="V206" s="199"/>
      <c r="W206" s="199"/>
      <c r="X206" s="199"/>
      <c r="Y206"/>
      <c r="Z206"/>
    </row>
    <row r="207" spans="1:26" ht="22.5" customHeight="1" x14ac:dyDescent="0.15">
      <c r="A207" s="199"/>
      <c r="B207" s="199" t="s">
        <v>367</v>
      </c>
      <c r="C207" s="199"/>
      <c r="D207" s="199"/>
      <c r="E207" s="199"/>
      <c r="F207" s="199"/>
      <c r="G207" s="199"/>
      <c r="H207" s="199"/>
      <c r="I207" s="199"/>
      <c r="J207" s="199"/>
      <c r="K207" s="199"/>
      <c r="L207" s="199"/>
      <c r="M207" s="199"/>
      <c r="N207" s="199"/>
      <c r="O207" s="199"/>
      <c r="P207" s="199"/>
      <c r="Q207" s="199"/>
      <c r="R207" s="199"/>
      <c r="S207" s="199"/>
      <c r="T207" s="199"/>
      <c r="U207" s="199"/>
      <c r="V207" s="199"/>
      <c r="W207" s="199"/>
      <c r="X207" s="199"/>
      <c r="Y207"/>
      <c r="Z207"/>
    </row>
    <row r="208" spans="1:26" ht="22.5" customHeight="1" x14ac:dyDescent="0.15">
      <c r="A208" s="199"/>
      <c r="B208" s="200" t="s">
        <v>372</v>
      </c>
      <c r="C208" s="203"/>
      <c r="D208" s="199" t="s">
        <v>373</v>
      </c>
      <c r="E208" s="199"/>
      <c r="F208" s="199"/>
      <c r="G208" s="199"/>
      <c r="H208" s="199"/>
      <c r="I208" s="199"/>
      <c r="J208" s="199"/>
      <c r="K208" s="199"/>
      <c r="L208" s="199"/>
      <c r="M208" s="199"/>
      <c r="N208" s="199"/>
      <c r="O208" s="199"/>
      <c r="P208" s="199"/>
      <c r="Q208" s="199"/>
      <c r="R208" s="199"/>
      <c r="S208" s="199"/>
      <c r="T208" s="199"/>
      <c r="U208" s="199"/>
      <c r="V208" s="199"/>
      <c r="W208" s="199"/>
      <c r="X208" s="199"/>
      <c r="Y208"/>
      <c r="Z208"/>
    </row>
    <row r="209" spans="1:26" ht="22.5" customHeight="1" x14ac:dyDescent="0.15">
      <c r="A209" s="199"/>
      <c r="B209" s="201" t="s">
        <v>374</v>
      </c>
      <c r="C209" s="203"/>
      <c r="D209" s="199" t="s">
        <v>375</v>
      </c>
      <c r="E209" s="199"/>
      <c r="F209" s="199"/>
      <c r="G209" s="199"/>
      <c r="H209" s="199"/>
      <c r="I209" s="199"/>
      <c r="J209" s="199"/>
      <c r="K209" s="199"/>
      <c r="L209" s="199"/>
      <c r="M209" s="199"/>
      <c r="N209" s="199"/>
      <c r="O209" s="199"/>
      <c r="P209" s="199"/>
      <c r="Q209" s="199"/>
      <c r="R209" s="199"/>
      <c r="S209" s="199"/>
      <c r="T209" s="199"/>
      <c r="U209" s="199"/>
      <c r="V209" s="199"/>
      <c r="W209" s="199"/>
      <c r="X209" s="199"/>
      <c r="Y209"/>
      <c r="Z209"/>
    </row>
    <row r="210" spans="1:26" ht="22.5" customHeight="1" x14ac:dyDescent="0.15">
      <c r="A210" s="199"/>
      <c r="B210" s="199" t="s">
        <v>376</v>
      </c>
      <c r="C210" s="199"/>
      <c r="D210" s="199"/>
      <c r="E210" s="199"/>
      <c r="F210" s="199"/>
      <c r="G210" s="199"/>
      <c r="H210" s="199"/>
      <c r="I210" s="199"/>
      <c r="J210" s="199"/>
      <c r="K210" s="199"/>
      <c r="L210" s="199"/>
      <c r="M210" s="199"/>
      <c r="N210" s="199"/>
      <c r="O210" s="199"/>
      <c r="P210" s="199"/>
      <c r="Q210" s="199"/>
      <c r="R210" s="199"/>
      <c r="S210" s="199"/>
      <c r="T210" s="199"/>
      <c r="U210" s="199"/>
      <c r="V210" s="199"/>
      <c r="W210" s="199"/>
      <c r="X210" s="199"/>
      <c r="Y210"/>
      <c r="Z210"/>
    </row>
    <row r="211" spans="1:26" ht="22.5" customHeight="1" x14ac:dyDescent="0.15">
      <c r="A211" s="199"/>
      <c r="B211" s="197" t="s">
        <v>370</v>
      </c>
      <c r="C211" s="199"/>
      <c r="D211" s="199"/>
      <c r="E211" s="199"/>
      <c r="F211" s="199"/>
      <c r="G211" s="199"/>
      <c r="H211" s="199"/>
      <c r="I211" s="199"/>
      <c r="J211" s="199"/>
      <c r="K211" s="199"/>
      <c r="L211" s="199"/>
      <c r="M211" s="199"/>
      <c r="N211" s="199"/>
      <c r="O211" s="199"/>
      <c r="P211" s="199"/>
      <c r="Q211" s="199"/>
      <c r="R211" s="199"/>
      <c r="S211" s="199"/>
      <c r="T211" s="199"/>
      <c r="U211" s="199"/>
      <c r="V211" s="199"/>
      <c r="W211" s="199"/>
      <c r="X211" s="199"/>
      <c r="Y211"/>
      <c r="Z211"/>
    </row>
    <row r="212" spans="1:26" ht="22.5" customHeight="1" x14ac:dyDescent="0.15">
      <c r="A212" s="199"/>
      <c r="B212" s="197" t="s">
        <v>368</v>
      </c>
      <c r="C212" s="199"/>
      <c r="D212" s="199"/>
      <c r="E212" s="199"/>
      <c r="F212" s="199"/>
      <c r="G212" s="199"/>
      <c r="H212" s="199"/>
      <c r="I212" s="199"/>
      <c r="J212" s="199"/>
      <c r="K212" s="199"/>
      <c r="L212" s="199"/>
      <c r="M212" s="199"/>
      <c r="N212" s="199"/>
      <c r="O212" s="199"/>
      <c r="P212" s="199"/>
      <c r="Q212" s="199"/>
      <c r="R212" s="199"/>
      <c r="S212" s="199"/>
      <c r="T212" s="199"/>
      <c r="U212" s="199"/>
      <c r="V212" s="199"/>
      <c r="W212" s="199"/>
      <c r="X212" s="199"/>
      <c r="Y212"/>
      <c r="Z212"/>
    </row>
    <row r="213" spans="1:26" ht="22.5" customHeight="1" x14ac:dyDescent="0.15">
      <c r="A213" s="199"/>
      <c r="B213" s="199" t="s">
        <v>369</v>
      </c>
      <c r="C213" s="199"/>
      <c r="D213" s="199"/>
      <c r="E213" s="199"/>
      <c r="F213" s="199"/>
      <c r="G213" s="199"/>
      <c r="H213" s="199"/>
      <c r="I213" s="199"/>
      <c r="J213" s="199"/>
      <c r="K213" s="199"/>
      <c r="L213" s="199"/>
      <c r="M213" s="199"/>
      <c r="N213" s="199"/>
      <c r="O213" s="199"/>
      <c r="P213" s="199"/>
      <c r="Q213" s="199"/>
      <c r="R213" s="199"/>
      <c r="S213" s="199"/>
      <c r="T213" s="199"/>
      <c r="U213" s="199"/>
      <c r="V213" s="199"/>
      <c r="W213" s="199"/>
      <c r="X213" s="199"/>
      <c r="Y213"/>
      <c r="Z213"/>
    </row>
    <row r="214" spans="1:26" ht="22.5" customHeight="1" x14ac:dyDescent="0.15">
      <c r="A214" s="1"/>
      <c r="B214" s="1"/>
      <c r="C214"/>
      <c r="D214"/>
      <c r="E214"/>
      <c r="F214"/>
      <c r="G214"/>
      <c r="H214"/>
      <c r="I214"/>
      <c r="J214"/>
      <c r="K214"/>
      <c r="L214"/>
      <c r="M214"/>
      <c r="N214"/>
      <c r="O214"/>
      <c r="P214"/>
      <c r="Q214"/>
      <c r="R214"/>
      <c r="S214"/>
      <c r="T214"/>
      <c r="U214"/>
      <c r="V214"/>
      <c r="W214"/>
      <c r="X214"/>
      <c r="Y214"/>
      <c r="Z214"/>
    </row>
    <row r="215" spans="1:26" ht="22.5" customHeight="1" x14ac:dyDescent="0.15">
      <c r="A215" s="511" t="s">
        <v>580</v>
      </c>
      <c r="B215" s="511"/>
      <c r="C215" s="511"/>
      <c r="D215" s="511"/>
      <c r="E215" s="511"/>
      <c r="F215" s="511"/>
      <c r="G215" s="511"/>
      <c r="H215" s="511"/>
      <c r="I215" s="511"/>
      <c r="J215" s="511"/>
      <c r="K215" s="511"/>
      <c r="L215" s="511"/>
      <c r="M215" s="511"/>
      <c r="N215" s="511"/>
      <c r="O215" s="511"/>
      <c r="P215" s="511"/>
      <c r="Q215" s="511"/>
      <c r="R215" s="511"/>
      <c r="S215" s="511"/>
      <c r="T215" s="511"/>
      <c r="U215" s="511"/>
      <c r="V215" s="511"/>
      <c r="W215" s="511"/>
      <c r="X215" s="511"/>
      <c r="Y215"/>
      <c r="Z215"/>
    </row>
    <row r="216" spans="1:26" ht="22.5" customHeight="1" x14ac:dyDescent="0.15">
      <c r="A216" s="228" t="s">
        <v>434</v>
      </c>
      <c r="B216" s="230"/>
      <c r="C216" s="230"/>
      <c r="D216" s="230"/>
      <c r="E216" s="230"/>
      <c r="F216" s="230"/>
      <c r="G216" s="230"/>
      <c r="H216" s="230"/>
      <c r="I216" s="230"/>
      <c r="J216" s="230"/>
      <c r="K216" s="230"/>
      <c r="L216" s="230"/>
      <c r="M216" s="230"/>
      <c r="N216" s="230"/>
      <c r="O216" s="230"/>
      <c r="P216" s="230"/>
      <c r="Q216" s="230"/>
      <c r="R216" s="230"/>
      <c r="S216" s="230"/>
      <c r="T216" s="230"/>
      <c r="U216" s="230"/>
      <c r="V216" s="230"/>
      <c r="W216" s="230"/>
      <c r="X216" s="230"/>
      <c r="Y216"/>
      <c r="Z216"/>
    </row>
    <row r="217" spans="1:26" ht="22.5" customHeight="1" x14ac:dyDescent="0.15">
      <c r="A217" s="231"/>
      <c r="B217" s="231"/>
      <c r="C217" s="231"/>
      <c r="D217" s="231"/>
      <c r="E217" s="231"/>
      <c r="F217" s="231"/>
      <c r="G217" s="231"/>
      <c r="H217" s="231"/>
      <c r="I217" s="231"/>
      <c r="J217" s="231"/>
      <c r="K217" s="231"/>
      <c r="L217" s="231"/>
      <c r="M217" s="231"/>
      <c r="N217" s="231"/>
      <c r="O217" s="231"/>
      <c r="P217" s="231"/>
      <c r="Q217" s="231"/>
      <c r="R217" s="231"/>
      <c r="S217" s="231"/>
      <c r="T217" s="231"/>
      <c r="U217" s="231"/>
      <c r="V217" s="231"/>
      <c r="W217" s="231"/>
      <c r="X217" s="231"/>
      <c r="Y217"/>
      <c r="Z217"/>
    </row>
    <row r="218" spans="1:26" ht="22.5" customHeight="1" x14ac:dyDescent="0.15">
      <c r="A218" s="213" t="s">
        <v>377</v>
      </c>
      <c r="B218" s="213"/>
      <c r="C218" s="213"/>
      <c r="D218" s="213"/>
      <c r="E218" s="213"/>
      <c r="F218" s="213"/>
      <c r="G218" s="213"/>
      <c r="H218" s="213"/>
      <c r="I218" s="236" t="s">
        <v>435</v>
      </c>
      <c r="J218" s="213"/>
      <c r="K218" s="213"/>
      <c r="L218" s="213"/>
      <c r="M218" s="213"/>
      <c r="N218" s="213"/>
      <c r="O218" s="213"/>
      <c r="P218" s="213"/>
      <c r="Q218" s="213"/>
      <c r="R218" s="213"/>
      <c r="S218" s="213"/>
      <c r="T218" s="213"/>
      <c r="U218" s="213"/>
      <c r="V218" s="213"/>
      <c r="W218" s="213"/>
      <c r="X218" s="213"/>
      <c r="Y218"/>
      <c r="Z218"/>
    </row>
    <row r="219" spans="1:26" ht="22.5" customHeight="1" thickBot="1" x14ac:dyDescent="0.2">
      <c r="A219" s="213"/>
      <c r="B219" s="213" t="s">
        <v>409</v>
      </c>
      <c r="C219" s="213"/>
      <c r="D219" s="213"/>
      <c r="E219" s="213"/>
      <c r="F219" s="213"/>
      <c r="G219" s="213"/>
      <c r="H219" s="213"/>
      <c r="I219" s="213"/>
      <c r="J219" s="213"/>
      <c r="K219" s="213"/>
      <c r="L219" s="213"/>
      <c r="M219" s="213"/>
      <c r="N219" s="213"/>
      <c r="O219" s="213"/>
      <c r="P219" s="226" t="s">
        <v>414</v>
      </c>
      <c r="Q219" s="226"/>
      <c r="R219" s="226"/>
      <c r="S219" s="226"/>
      <c r="T219" s="226"/>
      <c r="U219" s="226"/>
      <c r="V219" s="226"/>
      <c r="W219" s="213"/>
      <c r="X219" s="213"/>
      <c r="Y219"/>
      <c r="Z219"/>
    </row>
    <row r="220" spans="1:26" ht="22.5" customHeight="1" x14ac:dyDescent="0.15">
      <c r="A220" s="213"/>
      <c r="B220" s="213" t="s">
        <v>442</v>
      </c>
      <c r="C220" s="213"/>
      <c r="D220" s="213"/>
      <c r="E220" s="213"/>
      <c r="F220" s="213"/>
      <c r="G220" s="213"/>
      <c r="H220" s="213"/>
      <c r="I220" s="213"/>
      <c r="J220" s="213"/>
      <c r="K220" s="213"/>
      <c r="L220" s="213"/>
      <c r="M220" s="213"/>
      <c r="N220" s="213"/>
      <c r="O220" s="213"/>
      <c r="P220" s="213"/>
      <c r="Q220" s="213"/>
      <c r="R220" s="213"/>
      <c r="S220" s="213"/>
      <c r="T220" s="213"/>
      <c r="U220" s="213"/>
      <c r="V220" s="213"/>
      <c r="W220" s="213"/>
      <c r="X220" s="213"/>
      <c r="Y220"/>
      <c r="Z220"/>
    </row>
    <row r="221" spans="1:26" ht="22.5" customHeight="1" x14ac:dyDescent="0.15">
      <c r="A221" s="213"/>
      <c r="B221" s="213" t="s">
        <v>443</v>
      </c>
      <c r="C221" s="213"/>
      <c r="D221" s="213"/>
      <c r="E221" s="213"/>
      <c r="F221" s="213"/>
      <c r="G221" s="213"/>
      <c r="H221" s="213"/>
      <c r="I221" s="213"/>
      <c r="J221" s="213"/>
      <c r="K221" s="213"/>
      <c r="L221" s="213"/>
      <c r="M221" s="213"/>
      <c r="N221" s="213"/>
      <c r="O221" s="213"/>
      <c r="P221" s="213"/>
      <c r="Q221" s="213"/>
      <c r="R221" s="213"/>
      <c r="S221" s="213"/>
      <c r="T221" s="213"/>
      <c r="U221" s="213"/>
      <c r="V221" s="213"/>
      <c r="W221" s="213"/>
      <c r="X221" s="213"/>
      <c r="Y221"/>
      <c r="Z221"/>
    </row>
    <row r="222" spans="1:26" ht="22.5" customHeight="1" thickBot="1" x14ac:dyDescent="0.2">
      <c r="A222" s="213"/>
      <c r="B222" s="213" t="s">
        <v>410</v>
      </c>
      <c r="C222" s="213"/>
      <c r="D222" s="213"/>
      <c r="E222" s="213"/>
      <c r="F222" s="213"/>
      <c r="G222" s="213"/>
      <c r="H222" s="213"/>
      <c r="I222" s="213"/>
      <c r="J222" s="213"/>
      <c r="K222" s="213"/>
      <c r="L222" s="213"/>
      <c r="M222" s="213"/>
      <c r="N222" s="213"/>
      <c r="O222" s="213"/>
      <c r="P222" s="226" t="s">
        <v>414</v>
      </c>
      <c r="Q222" s="226"/>
      <c r="R222" s="226"/>
      <c r="S222" s="226"/>
      <c r="T222" s="226"/>
      <c r="U222" s="226"/>
      <c r="V222" s="226"/>
      <c r="W222" s="213"/>
      <c r="X222" s="213"/>
      <c r="Y222"/>
      <c r="Z222"/>
    </row>
    <row r="223" spans="1:26" ht="22.5" customHeight="1" x14ac:dyDescent="0.15">
      <c r="A223" s="213"/>
      <c r="B223" s="213" t="s">
        <v>438</v>
      </c>
      <c r="C223" s="213"/>
      <c r="D223" s="213"/>
      <c r="E223" s="213"/>
      <c r="F223" s="213"/>
      <c r="G223" s="213"/>
      <c r="H223" s="213"/>
      <c r="I223" s="213"/>
      <c r="J223" s="213"/>
      <c r="K223" s="213"/>
      <c r="L223" s="213"/>
      <c r="M223" s="213"/>
      <c r="N223" s="213"/>
      <c r="O223" s="213"/>
      <c r="P223" s="213"/>
      <c r="Q223" s="213"/>
      <c r="R223" s="213"/>
      <c r="S223" s="213"/>
      <c r="T223" s="213"/>
      <c r="U223" s="213"/>
      <c r="V223" s="213"/>
      <c r="W223" s="213"/>
      <c r="X223" s="213"/>
      <c r="Y223"/>
      <c r="Z223"/>
    </row>
    <row r="224" spans="1:26" ht="22.5" customHeight="1" x14ac:dyDescent="0.15">
      <c r="A224" s="213"/>
      <c r="B224" s="213" t="s">
        <v>439</v>
      </c>
      <c r="C224" s="213"/>
      <c r="D224" s="213"/>
      <c r="E224" s="213"/>
      <c r="F224" s="213"/>
      <c r="G224" s="213"/>
      <c r="H224" s="213"/>
      <c r="I224" s="213"/>
      <c r="J224" s="213"/>
      <c r="K224" s="213"/>
      <c r="L224" s="213"/>
      <c r="M224" s="213"/>
      <c r="N224" s="213"/>
      <c r="O224" s="213"/>
      <c r="P224" s="213"/>
      <c r="Q224" s="213"/>
      <c r="R224" s="213"/>
      <c r="S224" s="213"/>
      <c r="T224" s="213"/>
      <c r="U224" s="213"/>
      <c r="V224" s="213"/>
      <c r="W224" s="213"/>
      <c r="X224" s="213"/>
      <c r="Y224"/>
      <c r="Z224"/>
    </row>
    <row r="225" spans="1:28" ht="22.5" customHeight="1" thickBot="1" x14ac:dyDescent="0.2">
      <c r="A225" s="213"/>
      <c r="B225" s="213" t="s">
        <v>411</v>
      </c>
      <c r="C225" s="213"/>
      <c r="D225" s="213"/>
      <c r="E225" s="213"/>
      <c r="F225" s="213"/>
      <c r="G225" s="213"/>
      <c r="H225" s="213"/>
      <c r="I225" s="213"/>
      <c r="J225" s="213"/>
      <c r="K225" s="213"/>
      <c r="L225" s="213"/>
      <c r="M225" s="213"/>
      <c r="N225" s="213"/>
      <c r="O225" s="213"/>
      <c r="P225" s="226" t="s">
        <v>414</v>
      </c>
      <c r="Q225" s="226"/>
      <c r="R225" s="226"/>
      <c r="S225" s="226"/>
      <c r="T225" s="226"/>
      <c r="U225" s="226"/>
      <c r="V225" s="226"/>
      <c r="W225" s="213"/>
      <c r="X225" s="213"/>
      <c r="Y225"/>
      <c r="Z225"/>
    </row>
    <row r="226" spans="1:28" ht="22.5" customHeight="1" x14ac:dyDescent="0.15">
      <c r="A226" s="213"/>
      <c r="B226" s="213" t="s">
        <v>440</v>
      </c>
      <c r="C226" s="213"/>
      <c r="D226" s="213"/>
      <c r="E226" s="213"/>
      <c r="F226" s="213"/>
      <c r="G226" s="213"/>
      <c r="H226" s="213"/>
      <c r="I226" s="213"/>
      <c r="J226" s="213"/>
      <c r="K226" s="213"/>
      <c r="L226" s="213"/>
      <c r="M226" s="213"/>
      <c r="N226" s="213"/>
      <c r="O226" s="213"/>
      <c r="P226" s="213"/>
      <c r="Q226" s="213"/>
      <c r="R226" s="213"/>
      <c r="S226" s="213"/>
      <c r="T226" s="213"/>
      <c r="U226" s="213"/>
      <c r="V226" s="213"/>
      <c r="W226" s="213"/>
      <c r="X226" s="213"/>
      <c r="Y226"/>
      <c r="Z226"/>
    </row>
    <row r="227" spans="1:28" ht="22.5" customHeight="1" x14ac:dyDescent="0.15">
      <c r="A227" s="213"/>
      <c r="B227" s="213" t="s">
        <v>441</v>
      </c>
      <c r="C227" s="213"/>
      <c r="D227" s="213"/>
      <c r="E227" s="213"/>
      <c r="F227" s="213"/>
      <c r="G227" s="213"/>
      <c r="H227" s="213"/>
      <c r="I227" s="213"/>
      <c r="J227" s="213"/>
      <c r="K227" s="213"/>
      <c r="L227" s="213"/>
      <c r="M227" s="213"/>
      <c r="N227" s="213"/>
      <c r="O227" s="213"/>
      <c r="P227" s="213"/>
      <c r="Q227" s="213"/>
      <c r="R227" s="213"/>
      <c r="S227" s="213"/>
      <c r="T227" s="213"/>
      <c r="U227" s="213"/>
      <c r="V227" s="213"/>
      <c r="W227" s="213"/>
      <c r="X227" s="213"/>
      <c r="Y227"/>
      <c r="Z227"/>
    </row>
    <row r="228" spans="1:28" ht="22.5" customHeight="1" x14ac:dyDescent="0.15">
      <c r="A228" s="213"/>
      <c r="B228" s="213" t="s">
        <v>407</v>
      </c>
      <c r="C228" s="213"/>
      <c r="D228" s="213"/>
      <c r="E228" s="214"/>
      <c r="F228" s="213"/>
      <c r="G228" s="213"/>
      <c r="H228" s="213"/>
      <c r="I228" s="213"/>
      <c r="J228" s="213"/>
      <c r="K228" s="213"/>
      <c r="L228" s="213"/>
      <c r="M228" s="213"/>
      <c r="N228" s="213"/>
      <c r="O228" s="213"/>
      <c r="P228" s="213"/>
      <c r="Q228" s="213"/>
      <c r="R228" s="213"/>
      <c r="S228" s="213"/>
      <c r="T228" s="213"/>
      <c r="U228" s="213"/>
      <c r="V228" s="213"/>
      <c r="W228" s="213"/>
      <c r="X228" s="213"/>
      <c r="Y228"/>
      <c r="Z228"/>
    </row>
    <row r="229" spans="1:28" ht="22.5" customHeight="1" thickBot="1" x14ac:dyDescent="0.2">
      <c r="A229" s="213"/>
      <c r="B229" s="213" t="s">
        <v>404</v>
      </c>
      <c r="C229" s="213"/>
      <c r="D229" s="213"/>
      <c r="E229" s="213"/>
      <c r="F229" s="213"/>
      <c r="G229" s="213"/>
      <c r="H229" s="213"/>
      <c r="I229" s="213"/>
      <c r="J229" s="213"/>
      <c r="K229" s="213"/>
      <c r="L229" s="213"/>
      <c r="M229" s="213"/>
      <c r="N229" s="213"/>
      <c r="O229" s="213"/>
      <c r="P229" s="226" t="s">
        <v>414</v>
      </c>
      <c r="Q229" s="226"/>
      <c r="R229" s="226"/>
      <c r="S229" s="226"/>
      <c r="T229" s="226"/>
      <c r="U229" s="226"/>
      <c r="V229" s="226"/>
      <c r="W229" s="213"/>
      <c r="X229" s="213"/>
      <c r="Y229"/>
      <c r="Z229"/>
    </row>
    <row r="230" spans="1:28" ht="22.5" customHeight="1" x14ac:dyDescent="0.15">
      <c r="A230" s="213"/>
      <c r="B230" s="213" t="s">
        <v>444</v>
      </c>
      <c r="C230" s="213"/>
      <c r="D230" s="213"/>
      <c r="E230" s="213"/>
      <c r="F230" s="213"/>
      <c r="G230" s="213"/>
      <c r="H230" s="213"/>
      <c r="I230" s="213"/>
      <c r="J230" s="213"/>
      <c r="K230" s="213"/>
      <c r="L230" s="213"/>
      <c r="M230" s="213"/>
      <c r="N230" s="213"/>
      <c r="O230" s="213"/>
      <c r="P230" s="213"/>
      <c r="Q230" s="213"/>
      <c r="R230" s="213"/>
      <c r="S230" s="213"/>
      <c r="T230" s="213"/>
      <c r="U230" s="213"/>
      <c r="V230" s="213"/>
      <c r="W230" s="213"/>
      <c r="X230" s="213"/>
      <c r="Y230"/>
      <c r="Z230"/>
      <c r="AB230" s="232"/>
    </row>
    <row r="231" spans="1:28" s="232" customFormat="1" ht="22.5" customHeight="1" x14ac:dyDescent="0.15">
      <c r="A231" s="213"/>
      <c r="B231" s="213" t="s">
        <v>445</v>
      </c>
      <c r="C231" s="213"/>
      <c r="D231" s="213"/>
      <c r="E231" s="213"/>
      <c r="F231" s="213"/>
      <c r="G231" s="213"/>
      <c r="H231" s="213"/>
      <c r="I231" s="213"/>
      <c r="J231" s="213"/>
      <c r="K231" s="213"/>
      <c r="L231" s="213"/>
      <c r="M231" s="213"/>
      <c r="N231" s="213"/>
      <c r="O231" s="213"/>
      <c r="P231" s="213"/>
      <c r="Q231" s="213"/>
      <c r="R231" s="213"/>
      <c r="S231" s="213"/>
      <c r="T231" s="213"/>
      <c r="U231" s="213"/>
      <c r="V231" s="213"/>
      <c r="W231" s="213"/>
      <c r="X231" s="213"/>
    </row>
    <row r="232" spans="1:28" s="232" customFormat="1" ht="22.5" customHeight="1" thickBot="1" x14ac:dyDescent="0.2">
      <c r="A232" s="213"/>
      <c r="B232" s="213" t="s">
        <v>405</v>
      </c>
      <c r="C232" s="213"/>
      <c r="D232" s="213"/>
      <c r="E232" s="213"/>
      <c r="F232" s="213"/>
      <c r="G232" s="213"/>
      <c r="H232" s="213"/>
      <c r="I232" s="213"/>
      <c r="J232" s="213"/>
      <c r="K232" s="213"/>
      <c r="L232" s="213"/>
      <c r="M232" s="213"/>
      <c r="N232" s="213"/>
      <c r="O232" s="213"/>
      <c r="P232" s="226" t="s">
        <v>414</v>
      </c>
      <c r="Q232" s="226"/>
      <c r="R232" s="226"/>
      <c r="S232" s="226"/>
      <c r="T232" s="226"/>
      <c r="U232" s="226"/>
      <c r="V232" s="226"/>
      <c r="W232" s="213"/>
      <c r="X232" s="213"/>
    </row>
    <row r="233" spans="1:28" s="232" customFormat="1" ht="22.5" customHeight="1" x14ac:dyDescent="0.15">
      <c r="A233" s="213"/>
      <c r="B233" s="213" t="s">
        <v>446</v>
      </c>
      <c r="C233" s="213"/>
      <c r="D233" s="213"/>
      <c r="E233" s="213"/>
      <c r="F233" s="213"/>
      <c r="G233" s="213"/>
      <c r="H233" s="213"/>
      <c r="I233" s="213"/>
      <c r="J233" s="213"/>
      <c r="K233" s="213"/>
      <c r="L233" s="213"/>
      <c r="M233" s="213"/>
      <c r="N233" s="213"/>
      <c r="O233" s="213"/>
      <c r="P233" s="213"/>
      <c r="Q233" s="213"/>
      <c r="R233" s="213"/>
      <c r="S233" s="213"/>
      <c r="T233" s="213"/>
      <c r="U233" s="213"/>
      <c r="V233" s="213"/>
      <c r="W233" s="213"/>
      <c r="X233" s="213"/>
    </row>
    <row r="234" spans="1:28" s="232" customFormat="1" ht="22.5" customHeight="1" x14ac:dyDescent="0.15">
      <c r="A234" s="213"/>
      <c r="B234" s="213" t="s">
        <v>447</v>
      </c>
      <c r="C234" s="213"/>
      <c r="D234" s="213"/>
      <c r="E234" s="213"/>
      <c r="F234" s="213"/>
      <c r="G234" s="213"/>
      <c r="H234" s="213"/>
      <c r="I234" s="213"/>
      <c r="J234" s="213"/>
      <c r="K234" s="213"/>
      <c r="L234" s="213"/>
      <c r="M234" s="213"/>
      <c r="N234" s="213"/>
      <c r="O234" s="213"/>
      <c r="P234" s="213"/>
      <c r="Q234" s="213"/>
      <c r="R234" s="213"/>
      <c r="S234" s="213"/>
      <c r="T234" s="213"/>
      <c r="U234" s="213"/>
      <c r="V234" s="213"/>
      <c r="W234" s="213"/>
      <c r="X234" s="213"/>
    </row>
    <row r="235" spans="1:28" s="232" customFormat="1" ht="22.5" customHeight="1" x14ac:dyDescent="0.15">
      <c r="A235" s="213"/>
      <c r="B235" s="213" t="s">
        <v>408</v>
      </c>
      <c r="C235" s="213"/>
      <c r="D235" s="213"/>
      <c r="E235" s="213"/>
      <c r="F235" s="213"/>
      <c r="G235" s="213"/>
      <c r="H235" s="213"/>
      <c r="I235" s="213"/>
      <c r="J235" s="213"/>
      <c r="K235" s="213"/>
      <c r="L235" s="213"/>
      <c r="M235" s="213"/>
      <c r="N235" s="213"/>
      <c r="O235" s="213"/>
      <c r="P235" s="213"/>
      <c r="Q235" s="213"/>
      <c r="R235" s="213"/>
      <c r="S235" s="213"/>
      <c r="T235" s="213"/>
      <c r="U235" s="213"/>
      <c r="V235" s="213"/>
      <c r="W235" s="213"/>
      <c r="X235" s="213"/>
    </row>
    <row r="236" spans="1:28" s="232" customFormat="1" ht="22.5" customHeight="1" thickBot="1" x14ac:dyDescent="0.2">
      <c r="A236" s="213"/>
      <c r="B236" s="213" t="s">
        <v>404</v>
      </c>
      <c r="C236" s="213"/>
      <c r="D236" s="213"/>
      <c r="E236" s="213"/>
      <c r="F236" s="213"/>
      <c r="G236" s="213"/>
      <c r="H236" s="213"/>
      <c r="I236" s="213"/>
      <c r="J236" s="213"/>
      <c r="K236" s="213"/>
      <c r="L236" s="213"/>
      <c r="M236" s="213"/>
      <c r="N236" s="213"/>
      <c r="O236" s="213"/>
      <c r="P236" s="226" t="s">
        <v>414</v>
      </c>
      <c r="Q236" s="226"/>
      <c r="R236" s="226"/>
      <c r="S236" s="226"/>
      <c r="T236" s="226"/>
      <c r="U236" s="226"/>
      <c r="V236" s="226"/>
      <c r="W236" s="213"/>
      <c r="X236" s="213"/>
    </row>
    <row r="237" spans="1:28" s="232" customFormat="1" ht="22.5" customHeight="1" x14ac:dyDescent="0.15">
      <c r="A237" s="213"/>
      <c r="B237" s="213" t="s">
        <v>444</v>
      </c>
      <c r="C237" s="213"/>
      <c r="D237" s="213"/>
      <c r="E237" s="213"/>
      <c r="F237" s="213"/>
      <c r="G237" s="213"/>
      <c r="H237" s="213"/>
      <c r="I237" s="213"/>
      <c r="J237" s="213"/>
      <c r="K237" s="213"/>
      <c r="L237" s="213"/>
      <c r="M237" s="213"/>
      <c r="N237" s="213"/>
      <c r="O237" s="213"/>
      <c r="P237" s="213"/>
      <c r="Q237" s="213"/>
      <c r="R237" s="213"/>
      <c r="S237" s="213"/>
      <c r="T237" s="213"/>
      <c r="U237" s="213"/>
      <c r="V237" s="213"/>
      <c r="W237" s="213"/>
      <c r="X237" s="213"/>
    </row>
    <row r="238" spans="1:28" s="232" customFormat="1" ht="22.5" customHeight="1" x14ac:dyDescent="0.15">
      <c r="A238" s="213"/>
      <c r="B238" s="213" t="s">
        <v>448</v>
      </c>
      <c r="C238" s="213"/>
      <c r="D238" s="213"/>
      <c r="E238" s="213"/>
      <c r="F238" s="213"/>
      <c r="G238" s="213"/>
      <c r="H238" s="213"/>
      <c r="I238" s="213"/>
      <c r="J238" s="213"/>
      <c r="K238" s="213"/>
      <c r="L238" s="213"/>
      <c r="M238" s="213"/>
      <c r="N238" s="213"/>
      <c r="O238" s="213"/>
      <c r="P238" s="213"/>
      <c r="Q238" s="213"/>
      <c r="R238" s="213"/>
      <c r="S238" s="213"/>
      <c r="T238" s="213"/>
      <c r="U238" s="213"/>
      <c r="V238" s="213"/>
      <c r="W238" s="213"/>
      <c r="X238" s="213"/>
    </row>
    <row r="239" spans="1:28" s="232" customFormat="1" ht="22.5" customHeight="1" thickBot="1" x14ac:dyDescent="0.2">
      <c r="A239" s="213"/>
      <c r="B239" s="213" t="s">
        <v>406</v>
      </c>
      <c r="C239" s="213"/>
      <c r="D239" s="213"/>
      <c r="E239" s="213"/>
      <c r="F239" s="213"/>
      <c r="G239" s="213"/>
      <c r="H239" s="213"/>
      <c r="I239" s="213"/>
      <c r="J239" s="213"/>
      <c r="K239" s="213"/>
      <c r="L239" s="213"/>
      <c r="M239" s="213"/>
      <c r="N239" s="213"/>
      <c r="O239" s="213"/>
      <c r="P239" s="226" t="s">
        <v>414</v>
      </c>
      <c r="Q239" s="226"/>
      <c r="R239" s="226"/>
      <c r="S239" s="226"/>
      <c r="T239" s="226"/>
      <c r="U239" s="226"/>
      <c r="V239" s="226"/>
      <c r="W239" s="213"/>
      <c r="X239" s="213"/>
    </row>
    <row r="240" spans="1:28" s="232" customFormat="1" ht="22.5" customHeight="1" x14ac:dyDescent="0.15">
      <c r="A240" s="213"/>
      <c r="B240" s="213" t="s">
        <v>444</v>
      </c>
      <c r="C240" s="213"/>
      <c r="D240" s="213"/>
      <c r="E240" s="213"/>
      <c r="F240" s="213"/>
      <c r="G240" s="213"/>
      <c r="H240" s="213"/>
      <c r="I240" s="213"/>
      <c r="J240" s="213"/>
      <c r="K240" s="213"/>
      <c r="L240" s="213"/>
      <c r="M240" s="213"/>
      <c r="N240" s="213"/>
      <c r="O240" s="213"/>
      <c r="P240" s="213"/>
      <c r="Q240" s="213"/>
      <c r="R240" s="213"/>
      <c r="S240" s="213"/>
      <c r="T240" s="213"/>
      <c r="U240" s="213"/>
      <c r="V240" s="213"/>
      <c r="W240" s="213"/>
      <c r="X240" s="213"/>
    </row>
    <row r="241" spans="1:28" s="232" customFormat="1" ht="22.5" customHeight="1" x14ac:dyDescent="0.15">
      <c r="A241" s="213"/>
      <c r="B241" s="213" t="s">
        <v>449</v>
      </c>
      <c r="C241" s="213"/>
      <c r="D241" s="213"/>
      <c r="E241" s="213"/>
      <c r="F241" s="213"/>
      <c r="G241" s="213"/>
      <c r="H241" s="213"/>
      <c r="I241" s="213"/>
      <c r="J241" s="213"/>
      <c r="K241" s="213"/>
      <c r="L241" s="213"/>
      <c r="M241" s="213"/>
      <c r="N241" s="213"/>
      <c r="O241" s="213"/>
      <c r="P241" s="213"/>
      <c r="Q241" s="213"/>
      <c r="R241" s="213"/>
      <c r="S241" s="213"/>
      <c r="T241" s="213"/>
      <c r="U241" s="213"/>
      <c r="V241" s="213"/>
      <c r="W241" s="213"/>
      <c r="X241" s="213"/>
    </row>
    <row r="242" spans="1:28" s="232" customFormat="1" ht="22.5" customHeight="1" thickBot="1" x14ac:dyDescent="0.2">
      <c r="A242" s="213"/>
      <c r="B242" s="213" t="s">
        <v>412</v>
      </c>
      <c r="C242" s="213"/>
      <c r="D242" s="213"/>
      <c r="E242" s="213"/>
      <c r="F242" s="213"/>
      <c r="G242" s="213"/>
      <c r="H242" s="213"/>
      <c r="I242" s="213"/>
      <c r="J242" s="213"/>
      <c r="K242" s="213"/>
      <c r="L242" s="213"/>
      <c r="M242" s="213"/>
      <c r="N242" s="213"/>
      <c r="O242" s="213"/>
      <c r="P242" s="226" t="s">
        <v>414</v>
      </c>
      <c r="Q242" s="226"/>
      <c r="R242" s="226"/>
      <c r="S242" s="226"/>
      <c r="T242" s="226"/>
      <c r="U242" s="226"/>
      <c r="V242" s="226"/>
      <c r="W242" s="213"/>
      <c r="X242" s="213"/>
    </row>
    <row r="243" spans="1:28" s="232" customFormat="1" ht="22.5" customHeight="1" x14ac:dyDescent="0.15">
      <c r="A243" s="213"/>
      <c r="B243" s="213" t="s">
        <v>450</v>
      </c>
      <c r="C243" s="213"/>
      <c r="D243" s="213"/>
      <c r="E243" s="213"/>
      <c r="F243" s="213"/>
      <c r="G243" s="213"/>
      <c r="H243" s="213"/>
      <c r="I243" s="213"/>
      <c r="J243" s="213"/>
      <c r="K243" s="213"/>
      <c r="L243" s="213"/>
      <c r="M243" s="213"/>
      <c r="N243" s="213"/>
      <c r="O243" s="213"/>
      <c r="P243" s="213"/>
      <c r="Q243" s="213"/>
      <c r="R243" s="213"/>
      <c r="S243" s="213"/>
      <c r="T243" s="213"/>
      <c r="U243" s="213"/>
      <c r="V243" s="213"/>
      <c r="W243" s="213"/>
      <c r="X243" s="213"/>
    </row>
    <row r="244" spans="1:28" s="232" customFormat="1" ht="22.5" customHeight="1" x14ac:dyDescent="0.15">
      <c r="A244" s="213"/>
      <c r="B244" s="213" t="s">
        <v>451</v>
      </c>
      <c r="C244" s="213"/>
      <c r="D244" s="213"/>
      <c r="E244" s="213"/>
      <c r="F244" s="213"/>
      <c r="G244" s="213"/>
      <c r="H244" s="213"/>
      <c r="I244" s="213"/>
      <c r="J244" s="213"/>
      <c r="K244" s="213"/>
      <c r="L244" s="213"/>
      <c r="M244" s="213"/>
      <c r="N244" s="213"/>
      <c r="O244" s="213"/>
      <c r="P244" s="213"/>
      <c r="Q244" s="213"/>
      <c r="R244" s="213"/>
      <c r="S244" s="213"/>
      <c r="T244" s="213"/>
      <c r="U244" s="213"/>
      <c r="V244" s="213"/>
      <c r="W244" s="213"/>
      <c r="X244" s="213"/>
    </row>
    <row r="245" spans="1:28" s="232" customFormat="1" ht="22.5" customHeight="1" thickBot="1" x14ac:dyDescent="0.2">
      <c r="A245" s="213"/>
      <c r="B245" s="213" t="s">
        <v>413</v>
      </c>
      <c r="C245" s="213"/>
      <c r="D245" s="213"/>
      <c r="E245" s="213"/>
      <c r="F245" s="213"/>
      <c r="G245" s="213"/>
      <c r="H245" s="213"/>
      <c r="I245" s="213"/>
      <c r="J245" s="213"/>
      <c r="K245" s="213"/>
      <c r="L245" s="213"/>
      <c r="M245" s="213"/>
      <c r="N245" s="213"/>
      <c r="O245" s="213"/>
      <c r="P245" s="226" t="s">
        <v>414</v>
      </c>
      <c r="Q245" s="226"/>
      <c r="R245" s="226"/>
      <c r="S245" s="226"/>
      <c r="T245" s="226"/>
      <c r="U245" s="226"/>
      <c r="V245" s="226"/>
      <c r="W245" s="213"/>
      <c r="X245" s="213"/>
      <c r="AB245"/>
    </row>
    <row r="246" spans="1:28" ht="22.5" customHeight="1" x14ac:dyDescent="0.15">
      <c r="A246" s="208"/>
      <c r="B246" s="231" t="s">
        <v>452</v>
      </c>
      <c r="C246" s="208"/>
      <c r="D246" s="208"/>
      <c r="E246" s="208"/>
      <c r="F246" s="208"/>
      <c r="G246" s="208"/>
      <c r="H246" s="208"/>
      <c r="I246" s="208"/>
      <c r="J246" s="208"/>
      <c r="K246" s="208"/>
      <c r="L246" s="208"/>
      <c r="M246" s="208"/>
      <c r="N246" s="208"/>
      <c r="O246" s="208"/>
      <c r="P246" s="208"/>
      <c r="Q246" s="208"/>
      <c r="R246" s="208"/>
      <c r="S246" s="208"/>
      <c r="T246" s="208"/>
      <c r="U246" s="208"/>
      <c r="V246" s="208"/>
      <c r="W246" s="208"/>
      <c r="X246" s="208"/>
      <c r="Y246"/>
      <c r="Z246"/>
    </row>
    <row r="247" spans="1:28" ht="22.5" customHeight="1" x14ac:dyDescent="0.15">
      <c r="A247" s="208"/>
      <c r="B247" s="231" t="s">
        <v>453</v>
      </c>
      <c r="C247" s="208"/>
      <c r="D247" s="208"/>
      <c r="E247" s="208"/>
      <c r="F247" s="208"/>
      <c r="G247" s="208"/>
      <c r="H247" s="208"/>
      <c r="I247" s="208"/>
      <c r="J247" s="208"/>
      <c r="K247" s="208"/>
      <c r="L247" s="208"/>
      <c r="M247" s="208"/>
      <c r="N247" s="208"/>
      <c r="O247" s="208"/>
      <c r="P247" s="208"/>
      <c r="Q247" s="208"/>
      <c r="R247" s="208"/>
      <c r="S247" s="208"/>
      <c r="T247" s="208"/>
      <c r="U247" s="208"/>
      <c r="V247" s="208"/>
      <c r="W247" s="208"/>
      <c r="X247" s="208"/>
      <c r="Y247"/>
      <c r="Z247"/>
    </row>
    <row r="248" spans="1:28" ht="22.5" customHeight="1" x14ac:dyDescent="0.15">
      <c r="A248" s="208"/>
      <c r="B248" s="208"/>
      <c r="C248" s="208"/>
      <c r="D248" s="208"/>
      <c r="E248" s="208"/>
      <c r="F248" s="208"/>
      <c r="G248" s="208"/>
      <c r="H248" s="208"/>
      <c r="I248" s="208"/>
      <c r="J248" s="208"/>
      <c r="K248" s="208"/>
      <c r="L248" s="208"/>
      <c r="M248" s="208"/>
      <c r="N248" s="208"/>
      <c r="O248" s="208"/>
      <c r="P248" s="208"/>
      <c r="Q248" s="208"/>
      <c r="R248" s="208"/>
      <c r="S248" s="208"/>
      <c r="T248" s="208"/>
      <c r="U248" s="208"/>
      <c r="V248" s="208"/>
      <c r="W248" s="208"/>
      <c r="X248" s="208"/>
      <c r="Y248"/>
      <c r="Z248"/>
    </row>
    <row r="249" spans="1:28" ht="22.5" customHeight="1" x14ac:dyDescent="0.15">
      <c r="A249" s="208" t="s">
        <v>379</v>
      </c>
      <c r="B249" s="208"/>
      <c r="C249" s="208"/>
      <c r="D249" s="208"/>
      <c r="E249" s="208"/>
      <c r="F249" s="208"/>
      <c r="G249" s="208"/>
      <c r="H249" s="237" t="s">
        <v>436</v>
      </c>
      <c r="I249" s="208"/>
      <c r="J249" s="208"/>
      <c r="K249" s="208"/>
      <c r="L249" s="208"/>
      <c r="M249" s="208"/>
      <c r="N249" s="208"/>
      <c r="O249" s="208"/>
      <c r="P249" s="208"/>
      <c r="Q249" s="208"/>
      <c r="R249" s="208"/>
      <c r="S249" s="208"/>
      <c r="T249" s="208"/>
      <c r="U249" s="208"/>
      <c r="V249" s="208"/>
      <c r="W249" s="208"/>
      <c r="X249" s="208"/>
      <c r="Y249"/>
      <c r="Z249"/>
      <c r="AB249" s="232"/>
    </row>
    <row r="250" spans="1:28" s="232" customFormat="1" ht="22.5" customHeight="1" x14ac:dyDescent="0.15">
      <c r="A250" s="208"/>
      <c r="B250" s="513" t="s">
        <v>395</v>
      </c>
      <c r="C250" s="513"/>
      <c r="D250" s="513"/>
      <c r="E250" s="513"/>
      <c r="F250" s="513"/>
      <c r="G250" s="513"/>
      <c r="H250" s="513"/>
      <c r="I250" s="513" t="s">
        <v>396</v>
      </c>
      <c r="J250" s="513"/>
      <c r="K250" s="513"/>
      <c r="L250" s="513"/>
      <c r="M250" s="513"/>
      <c r="N250" s="513"/>
      <c r="O250" s="513"/>
      <c r="P250" s="513"/>
      <c r="Q250" s="513"/>
      <c r="R250" s="513"/>
      <c r="S250" s="513"/>
      <c r="T250" s="513"/>
      <c r="U250" s="513" t="s">
        <v>397</v>
      </c>
      <c r="V250" s="513"/>
      <c r="W250" s="513"/>
      <c r="X250" s="513"/>
    </row>
    <row r="251" spans="1:28" s="232" customFormat="1" ht="22.5" customHeight="1" x14ac:dyDescent="0.15">
      <c r="A251" s="208"/>
      <c r="B251" s="218" t="s">
        <v>385</v>
      </c>
      <c r="C251" s="218" t="s">
        <v>399</v>
      </c>
      <c r="D251" s="512" t="s">
        <v>13</v>
      </c>
      <c r="E251" s="512"/>
      <c r="F251" s="512"/>
      <c r="G251" s="512"/>
      <c r="H251" s="512"/>
      <c r="I251" s="512" t="s">
        <v>385</v>
      </c>
      <c r="J251" s="512"/>
      <c r="K251" s="512"/>
      <c r="L251" s="512"/>
      <c r="M251" s="512"/>
      <c r="N251" s="216" t="s">
        <v>400</v>
      </c>
      <c r="O251" s="512" t="s">
        <v>393</v>
      </c>
      <c r="P251" s="512"/>
      <c r="Q251" s="512" t="s">
        <v>13</v>
      </c>
      <c r="R251" s="512"/>
      <c r="S251" s="512"/>
      <c r="T251" s="512"/>
      <c r="U251" s="512" t="s">
        <v>398</v>
      </c>
      <c r="V251" s="512"/>
      <c r="W251" s="512"/>
      <c r="X251" s="512"/>
    </row>
    <row r="252" spans="1:28" s="232" customFormat="1" ht="22.5" customHeight="1" x14ac:dyDescent="0.15">
      <c r="A252" s="208"/>
      <c r="B252" s="219"/>
      <c r="C252" s="219"/>
      <c r="D252" s="514"/>
      <c r="E252" s="514"/>
      <c r="F252" s="514"/>
      <c r="G252" s="514"/>
      <c r="H252" s="514"/>
      <c r="I252" s="514"/>
      <c r="J252" s="514"/>
      <c r="K252" s="514"/>
      <c r="L252" s="514"/>
      <c r="M252" s="514"/>
      <c r="N252" s="221"/>
      <c r="O252" s="514"/>
      <c r="P252" s="514"/>
      <c r="Q252" s="514"/>
      <c r="R252" s="514"/>
      <c r="S252" s="514"/>
      <c r="T252" s="514"/>
      <c r="U252" s="496"/>
      <c r="V252" s="496"/>
      <c r="W252" s="496"/>
      <c r="X252" s="496"/>
    </row>
    <row r="253" spans="1:28" s="232" customFormat="1" ht="22.5" customHeight="1" x14ac:dyDescent="0.15">
      <c r="A253" s="208"/>
      <c r="B253" s="219"/>
      <c r="C253" s="219"/>
      <c r="D253" s="514"/>
      <c r="E253" s="514"/>
      <c r="F253" s="514"/>
      <c r="G253" s="514"/>
      <c r="H253" s="514"/>
      <c r="I253" s="514"/>
      <c r="J253" s="514"/>
      <c r="K253" s="514"/>
      <c r="L253" s="514"/>
      <c r="M253" s="514"/>
      <c r="N253" s="221"/>
      <c r="O253" s="514"/>
      <c r="P253" s="514"/>
      <c r="Q253" s="514"/>
      <c r="R253" s="514"/>
      <c r="S253" s="514"/>
      <c r="T253" s="514"/>
      <c r="U253" s="496"/>
      <c r="V253" s="496"/>
      <c r="W253" s="496"/>
      <c r="X253" s="496"/>
    </row>
    <row r="254" spans="1:28" s="232" customFormat="1" ht="22.5" customHeight="1" x14ac:dyDescent="0.15">
      <c r="A254" s="208"/>
      <c r="B254" s="219"/>
      <c r="C254" s="219"/>
      <c r="D254" s="514"/>
      <c r="E254" s="514"/>
      <c r="F254" s="514"/>
      <c r="G254" s="514"/>
      <c r="H254" s="514"/>
      <c r="I254" s="514"/>
      <c r="J254" s="514"/>
      <c r="K254" s="514"/>
      <c r="L254" s="514"/>
      <c r="M254" s="514"/>
      <c r="N254" s="221"/>
      <c r="O254" s="514"/>
      <c r="P254" s="514"/>
      <c r="Q254" s="514"/>
      <c r="R254" s="514"/>
      <c r="S254" s="514"/>
      <c r="T254" s="514"/>
      <c r="U254" s="496"/>
      <c r="V254" s="496"/>
      <c r="W254" s="496"/>
      <c r="X254" s="496"/>
    </row>
    <row r="255" spans="1:28" s="232" customFormat="1" ht="22.5" customHeight="1" x14ac:dyDescent="0.15">
      <c r="A255" s="208"/>
      <c r="B255" s="219"/>
      <c r="C255" s="219"/>
      <c r="D255" s="514"/>
      <c r="E255" s="514"/>
      <c r="F255" s="514"/>
      <c r="G255" s="514"/>
      <c r="H255" s="514"/>
      <c r="I255" s="514"/>
      <c r="J255" s="514"/>
      <c r="K255" s="514"/>
      <c r="L255" s="514"/>
      <c r="M255" s="514"/>
      <c r="N255" s="221"/>
      <c r="O255" s="514"/>
      <c r="P255" s="514"/>
      <c r="Q255" s="514"/>
      <c r="R255" s="514"/>
      <c r="S255" s="514"/>
      <c r="T255" s="514"/>
      <c r="U255" s="496"/>
      <c r="V255" s="496"/>
      <c r="W255" s="496"/>
      <c r="X255" s="496"/>
    </row>
    <row r="256" spans="1:28" s="232" customFormat="1" ht="22.5" customHeight="1" x14ac:dyDescent="0.15">
      <c r="A256" s="208"/>
      <c r="B256" s="219"/>
      <c r="C256" s="219"/>
      <c r="D256" s="514"/>
      <c r="E256" s="514"/>
      <c r="F256" s="514"/>
      <c r="G256" s="514"/>
      <c r="H256" s="514"/>
      <c r="I256" s="514"/>
      <c r="J256" s="514"/>
      <c r="K256" s="514"/>
      <c r="L256" s="514"/>
      <c r="M256" s="514"/>
      <c r="N256" s="221"/>
      <c r="O256" s="514"/>
      <c r="P256" s="514"/>
      <c r="Q256" s="514"/>
      <c r="R256" s="514"/>
      <c r="S256" s="514"/>
      <c r="T256" s="514"/>
      <c r="U256" s="496"/>
      <c r="V256" s="496"/>
      <c r="W256" s="496"/>
      <c r="X256" s="496"/>
    </row>
    <row r="257" spans="1:28" s="232" customFormat="1" ht="22.5" customHeight="1" x14ac:dyDescent="0.15">
      <c r="A257" s="231"/>
      <c r="B257" s="219"/>
      <c r="C257" s="219"/>
      <c r="D257" s="514"/>
      <c r="E257" s="514"/>
      <c r="F257" s="514"/>
      <c r="G257" s="514"/>
      <c r="H257" s="514"/>
      <c r="I257" s="514"/>
      <c r="J257" s="514"/>
      <c r="K257" s="514"/>
      <c r="L257" s="514"/>
      <c r="M257" s="514"/>
      <c r="N257" s="221"/>
      <c r="O257" s="514"/>
      <c r="P257" s="514"/>
      <c r="Q257" s="514"/>
      <c r="R257" s="514"/>
      <c r="S257" s="514"/>
      <c r="T257" s="514"/>
      <c r="U257" s="496"/>
      <c r="V257" s="496"/>
      <c r="W257" s="496"/>
      <c r="X257" s="496"/>
    </row>
    <row r="258" spans="1:28" s="232" customFormat="1" ht="22.5" customHeight="1" x14ac:dyDescent="0.15">
      <c r="A258" s="231"/>
      <c r="B258" s="219"/>
      <c r="C258" s="219"/>
      <c r="D258" s="514"/>
      <c r="E258" s="514"/>
      <c r="F258" s="514"/>
      <c r="G258" s="514"/>
      <c r="H258" s="514"/>
      <c r="I258" s="514"/>
      <c r="J258" s="514"/>
      <c r="K258" s="514"/>
      <c r="L258" s="514"/>
      <c r="M258" s="514"/>
      <c r="N258" s="221"/>
      <c r="O258" s="514"/>
      <c r="P258" s="514"/>
      <c r="Q258" s="514"/>
      <c r="R258" s="514"/>
      <c r="S258" s="514"/>
      <c r="T258" s="514"/>
      <c r="U258" s="496"/>
      <c r="V258" s="496"/>
      <c r="W258" s="496"/>
      <c r="X258" s="496"/>
    </row>
    <row r="259" spans="1:28" s="232" customFormat="1" ht="22.5" customHeight="1" x14ac:dyDescent="0.15">
      <c r="A259" s="231"/>
      <c r="B259" s="219"/>
      <c r="C259" s="219"/>
      <c r="D259" s="514"/>
      <c r="E259" s="514"/>
      <c r="F259" s="514"/>
      <c r="G259" s="514"/>
      <c r="H259" s="514"/>
      <c r="I259" s="514"/>
      <c r="J259" s="514"/>
      <c r="K259" s="514"/>
      <c r="L259" s="514"/>
      <c r="M259" s="514"/>
      <c r="N259" s="221"/>
      <c r="O259" s="514"/>
      <c r="P259" s="514"/>
      <c r="Q259" s="514"/>
      <c r="R259" s="514"/>
      <c r="S259" s="514"/>
      <c r="T259" s="514"/>
      <c r="U259" s="496"/>
      <c r="V259" s="496"/>
      <c r="W259" s="496"/>
      <c r="X259" s="496"/>
    </row>
    <row r="260" spans="1:28" s="232" customFormat="1" ht="22.5" customHeight="1" x14ac:dyDescent="0.15">
      <c r="A260" s="231"/>
      <c r="B260" s="219"/>
      <c r="C260" s="219"/>
      <c r="D260" s="514"/>
      <c r="E260" s="514"/>
      <c r="F260" s="514"/>
      <c r="G260" s="514"/>
      <c r="H260" s="514"/>
      <c r="I260" s="514"/>
      <c r="J260" s="514"/>
      <c r="K260" s="514"/>
      <c r="L260" s="514"/>
      <c r="M260" s="514"/>
      <c r="N260" s="221"/>
      <c r="O260" s="514"/>
      <c r="P260" s="514"/>
      <c r="Q260" s="514"/>
      <c r="R260" s="514"/>
      <c r="S260" s="514"/>
      <c r="T260" s="514"/>
      <c r="U260" s="496"/>
      <c r="V260" s="496"/>
      <c r="W260" s="496"/>
      <c r="X260" s="496"/>
    </row>
    <row r="261" spans="1:28" s="232" customFormat="1" ht="22.5" customHeight="1" x14ac:dyDescent="0.15">
      <c r="A261" s="231"/>
      <c r="B261" s="219"/>
      <c r="C261" s="219"/>
      <c r="D261" s="514"/>
      <c r="E261" s="514"/>
      <c r="F261" s="514"/>
      <c r="G261" s="514"/>
      <c r="H261" s="514"/>
      <c r="I261" s="514"/>
      <c r="J261" s="514"/>
      <c r="K261" s="514"/>
      <c r="L261" s="514"/>
      <c r="M261" s="514"/>
      <c r="N261" s="221"/>
      <c r="O261" s="514"/>
      <c r="P261" s="514"/>
      <c r="Q261" s="514"/>
      <c r="R261" s="514"/>
      <c r="S261" s="514"/>
      <c r="T261" s="514"/>
      <c r="U261" s="496"/>
      <c r="V261" s="496"/>
      <c r="W261" s="496"/>
      <c r="X261" s="496"/>
    </row>
    <row r="262" spans="1:28" s="232" customFormat="1" ht="22.5" customHeight="1" x14ac:dyDescent="0.15">
      <c r="A262" s="231"/>
      <c r="B262" s="219"/>
      <c r="C262" s="219"/>
      <c r="D262" s="514"/>
      <c r="E262" s="514"/>
      <c r="F262" s="514"/>
      <c r="G262" s="514"/>
      <c r="H262" s="514"/>
      <c r="I262" s="514"/>
      <c r="J262" s="514"/>
      <c r="K262" s="514"/>
      <c r="L262" s="514"/>
      <c r="M262" s="514"/>
      <c r="N262" s="221"/>
      <c r="O262" s="514"/>
      <c r="P262" s="514"/>
      <c r="Q262" s="514"/>
      <c r="R262" s="514"/>
      <c r="S262" s="514"/>
      <c r="T262" s="514"/>
      <c r="U262" s="496"/>
      <c r="V262" s="496"/>
      <c r="W262" s="496"/>
      <c r="X262" s="496"/>
    </row>
    <row r="263" spans="1:28" s="232" customFormat="1" ht="22.5" customHeight="1" x14ac:dyDescent="0.15">
      <c r="A263" s="231"/>
      <c r="B263" s="219"/>
      <c r="C263" s="219"/>
      <c r="D263" s="514"/>
      <c r="E263" s="514"/>
      <c r="F263" s="514"/>
      <c r="G263" s="514"/>
      <c r="H263" s="514"/>
      <c r="I263" s="514"/>
      <c r="J263" s="514"/>
      <c r="K263" s="514"/>
      <c r="L263" s="514"/>
      <c r="M263" s="514"/>
      <c r="N263" s="221"/>
      <c r="O263" s="514"/>
      <c r="P263" s="514"/>
      <c r="Q263" s="514"/>
      <c r="R263" s="514"/>
      <c r="S263" s="514"/>
      <c r="T263" s="514"/>
      <c r="U263" s="496"/>
      <c r="V263" s="496"/>
      <c r="W263" s="496"/>
      <c r="X263" s="496"/>
    </row>
    <row r="264" spans="1:28" s="232" customFormat="1" ht="22.5" customHeight="1" x14ac:dyDescent="0.15">
      <c r="A264" s="231"/>
      <c r="B264" s="219"/>
      <c r="C264" s="219"/>
      <c r="D264" s="514"/>
      <c r="E264" s="514"/>
      <c r="F264" s="514"/>
      <c r="G264" s="514"/>
      <c r="H264" s="514"/>
      <c r="I264" s="514"/>
      <c r="J264" s="514"/>
      <c r="K264" s="514"/>
      <c r="L264" s="514"/>
      <c r="M264" s="514"/>
      <c r="N264" s="221"/>
      <c r="O264" s="514"/>
      <c r="P264" s="514"/>
      <c r="Q264" s="514"/>
      <c r="R264" s="514"/>
      <c r="S264" s="514"/>
      <c r="T264" s="514"/>
      <c r="U264" s="496"/>
      <c r="V264" s="496"/>
      <c r="W264" s="496"/>
      <c r="X264" s="496"/>
    </row>
    <row r="265" spans="1:28" s="232" customFormat="1" ht="22.5" customHeight="1" x14ac:dyDescent="0.15">
      <c r="A265" s="231"/>
      <c r="B265" s="219"/>
      <c r="C265" s="219"/>
      <c r="D265" s="514"/>
      <c r="E265" s="514"/>
      <c r="F265" s="514"/>
      <c r="G265" s="514"/>
      <c r="H265" s="514"/>
      <c r="I265" s="514"/>
      <c r="J265" s="514"/>
      <c r="K265" s="514"/>
      <c r="L265" s="514"/>
      <c r="M265" s="514"/>
      <c r="N265" s="221"/>
      <c r="O265" s="514"/>
      <c r="P265" s="514"/>
      <c r="Q265" s="514"/>
      <c r="R265" s="514"/>
      <c r="S265" s="514"/>
      <c r="T265" s="514"/>
      <c r="U265" s="496"/>
      <c r="V265" s="496"/>
      <c r="W265" s="496"/>
      <c r="X265" s="496"/>
    </row>
    <row r="266" spans="1:28" s="232" customFormat="1" ht="22.5" customHeight="1" x14ac:dyDescent="0.15">
      <c r="A266" s="231"/>
      <c r="B266" s="219"/>
      <c r="C266" s="219"/>
      <c r="D266" s="514"/>
      <c r="E266" s="514"/>
      <c r="F266" s="514"/>
      <c r="G266" s="514"/>
      <c r="H266" s="514"/>
      <c r="I266" s="514"/>
      <c r="J266" s="514"/>
      <c r="K266" s="514"/>
      <c r="L266" s="514"/>
      <c r="M266" s="514"/>
      <c r="N266" s="221"/>
      <c r="O266" s="514"/>
      <c r="P266" s="514"/>
      <c r="Q266" s="514"/>
      <c r="R266" s="514"/>
      <c r="S266" s="514"/>
      <c r="T266" s="514"/>
      <c r="U266" s="496"/>
      <c r="V266" s="496"/>
      <c r="W266" s="496"/>
      <c r="X266" s="496"/>
    </row>
    <row r="267" spans="1:28" s="232" customFormat="1" ht="22.5" customHeight="1" x14ac:dyDescent="0.15">
      <c r="A267" s="231"/>
      <c r="B267" s="219"/>
      <c r="C267" s="219"/>
      <c r="D267" s="514"/>
      <c r="E267" s="514"/>
      <c r="F267" s="514"/>
      <c r="G267" s="514"/>
      <c r="H267" s="514"/>
      <c r="I267" s="514"/>
      <c r="J267" s="514"/>
      <c r="K267" s="514"/>
      <c r="L267" s="514"/>
      <c r="M267" s="514"/>
      <c r="N267" s="221"/>
      <c r="O267" s="514"/>
      <c r="P267" s="514"/>
      <c r="Q267" s="514"/>
      <c r="R267" s="514"/>
      <c r="S267" s="514"/>
      <c r="T267" s="514"/>
      <c r="U267" s="496"/>
      <c r="V267" s="496"/>
      <c r="W267" s="496"/>
      <c r="X267" s="496"/>
    </row>
    <row r="268" spans="1:28" s="232" customFormat="1" ht="22.5" customHeight="1" x14ac:dyDescent="0.15">
      <c r="A268" s="231"/>
      <c r="B268" s="219"/>
      <c r="C268" s="219"/>
      <c r="D268" s="514"/>
      <c r="E268" s="514"/>
      <c r="F268" s="514"/>
      <c r="G268" s="514"/>
      <c r="H268" s="514"/>
      <c r="I268" s="514"/>
      <c r="J268" s="514"/>
      <c r="K268" s="514"/>
      <c r="L268" s="514"/>
      <c r="M268" s="514"/>
      <c r="N268" s="221"/>
      <c r="O268" s="514"/>
      <c r="P268" s="514"/>
      <c r="Q268" s="514"/>
      <c r="R268" s="514"/>
      <c r="S268" s="514"/>
      <c r="T268" s="514"/>
      <c r="U268" s="496"/>
      <c r="V268" s="496"/>
      <c r="W268" s="496"/>
      <c r="X268" s="496"/>
    </row>
    <row r="269" spans="1:28" s="232" customFormat="1" ht="22.5" customHeight="1" x14ac:dyDescent="0.15">
      <c r="A269" s="231"/>
      <c r="B269" s="219"/>
      <c r="C269" s="219"/>
      <c r="D269" s="514"/>
      <c r="E269" s="514"/>
      <c r="F269" s="514"/>
      <c r="G269" s="514"/>
      <c r="H269" s="514"/>
      <c r="I269" s="514"/>
      <c r="J269" s="514"/>
      <c r="K269" s="514"/>
      <c r="L269" s="514"/>
      <c r="M269" s="514"/>
      <c r="N269" s="221"/>
      <c r="O269" s="514"/>
      <c r="P269" s="514"/>
      <c r="Q269" s="514"/>
      <c r="R269" s="514"/>
      <c r="S269" s="514"/>
      <c r="T269" s="514"/>
      <c r="U269" s="496"/>
      <c r="V269" s="496"/>
      <c r="W269" s="496"/>
      <c r="X269" s="496"/>
    </row>
    <row r="270" spans="1:28" s="232" customFormat="1" ht="22.5" customHeight="1" x14ac:dyDescent="0.15">
      <c r="A270" s="231"/>
      <c r="B270" s="219"/>
      <c r="C270" s="219"/>
      <c r="D270" s="514"/>
      <c r="E270" s="514"/>
      <c r="F270" s="514"/>
      <c r="G270" s="514"/>
      <c r="H270" s="514"/>
      <c r="I270" s="514"/>
      <c r="J270" s="514"/>
      <c r="K270" s="514"/>
      <c r="L270" s="514"/>
      <c r="M270" s="514"/>
      <c r="N270" s="221"/>
      <c r="O270" s="514"/>
      <c r="P270" s="514"/>
      <c r="Q270" s="514"/>
      <c r="R270" s="514"/>
      <c r="S270" s="514"/>
      <c r="T270" s="514"/>
      <c r="U270" s="496"/>
      <c r="V270" s="496"/>
      <c r="W270" s="496"/>
      <c r="X270" s="496"/>
    </row>
    <row r="271" spans="1:28" s="232" customFormat="1" ht="22.5" customHeight="1" x14ac:dyDescent="0.15">
      <c r="A271" s="231"/>
      <c r="B271" s="219"/>
      <c r="C271" s="219"/>
      <c r="D271" s="514"/>
      <c r="E271" s="514"/>
      <c r="F271" s="514"/>
      <c r="G271" s="514"/>
      <c r="H271" s="514"/>
      <c r="I271" s="514"/>
      <c r="J271" s="514"/>
      <c r="K271" s="514"/>
      <c r="L271" s="514"/>
      <c r="M271" s="514"/>
      <c r="N271" s="221"/>
      <c r="O271" s="514"/>
      <c r="P271" s="514"/>
      <c r="Q271" s="514"/>
      <c r="R271" s="514"/>
      <c r="S271" s="514"/>
      <c r="T271" s="514"/>
      <c r="U271" s="496"/>
      <c r="V271" s="496"/>
      <c r="W271" s="496"/>
      <c r="X271" s="496"/>
    </row>
    <row r="272" spans="1:28" s="232" customFormat="1" ht="22.5" customHeight="1" x14ac:dyDescent="0.15">
      <c r="A272" s="208"/>
      <c r="B272" s="208"/>
      <c r="C272" s="208"/>
      <c r="D272" s="208"/>
      <c r="E272" s="208"/>
      <c r="F272" s="208"/>
      <c r="G272" s="208"/>
      <c r="H272" s="208"/>
      <c r="I272" s="208"/>
      <c r="J272" s="208"/>
      <c r="K272" s="208"/>
      <c r="L272" s="208"/>
      <c r="M272" s="208"/>
      <c r="N272" s="208"/>
      <c r="O272" s="208"/>
      <c r="P272" s="208"/>
      <c r="Q272" s="208"/>
      <c r="R272" s="208"/>
      <c r="S272" s="208"/>
      <c r="T272" s="209"/>
      <c r="U272" s="208"/>
      <c r="V272" s="208"/>
      <c r="W272" s="208"/>
      <c r="X272" s="208"/>
      <c r="AB272"/>
    </row>
    <row r="273" spans="1:28" ht="22.5" customHeight="1" x14ac:dyDescent="0.15">
      <c r="A273" s="208" t="s">
        <v>378</v>
      </c>
      <c r="B273" s="208"/>
      <c r="C273" s="209"/>
      <c r="D273" s="237" t="s">
        <v>436</v>
      </c>
      <c r="E273" s="209"/>
      <c r="F273" s="209"/>
      <c r="G273" s="209"/>
      <c r="H273" s="209"/>
      <c r="I273" s="209"/>
      <c r="J273" s="209"/>
      <c r="K273" s="209"/>
      <c r="L273" s="209"/>
      <c r="M273" s="209"/>
      <c r="N273" s="209"/>
      <c r="O273" s="209"/>
      <c r="P273" s="209"/>
      <c r="Q273" s="209"/>
      <c r="R273" s="209"/>
      <c r="S273" s="208"/>
      <c r="T273" s="208"/>
      <c r="U273" s="208"/>
      <c r="V273" s="208"/>
      <c r="W273" s="208"/>
      <c r="X273" s="208"/>
      <c r="Y273"/>
      <c r="Z273"/>
    </row>
    <row r="274" spans="1:28" ht="22.5" customHeight="1" x14ac:dyDescent="0.15">
      <c r="A274" s="208"/>
      <c r="B274" s="208" t="s">
        <v>415</v>
      </c>
      <c r="C274" s="209"/>
      <c r="D274" s="209"/>
      <c r="E274" s="209"/>
      <c r="F274" s="209"/>
      <c r="G274" s="209"/>
      <c r="H274" s="209"/>
      <c r="I274" s="209"/>
      <c r="J274" s="209"/>
      <c r="K274" s="209"/>
      <c r="L274" s="209"/>
      <c r="M274" s="209"/>
      <c r="N274" s="209"/>
      <c r="O274" s="209"/>
      <c r="P274" s="209"/>
      <c r="Q274" s="209"/>
      <c r="R274" s="209"/>
      <c r="S274" s="208"/>
      <c r="T274" s="208"/>
      <c r="U274" s="208"/>
      <c r="V274" s="208"/>
      <c r="W274" s="208"/>
      <c r="X274" s="208"/>
      <c r="Y274"/>
      <c r="Z274"/>
    </row>
    <row r="275" spans="1:28" ht="22.5" customHeight="1" x14ac:dyDescent="0.15">
      <c r="A275" s="208"/>
      <c r="B275" s="208" t="s">
        <v>416</v>
      </c>
      <c r="C275" s="209"/>
      <c r="D275" s="209"/>
      <c r="E275" s="209"/>
      <c r="F275" s="209"/>
      <c r="G275" s="209"/>
      <c r="H275" s="209"/>
      <c r="I275" s="209"/>
      <c r="J275" s="209"/>
      <c r="K275" s="209"/>
      <c r="L275" s="209"/>
      <c r="M275" s="209"/>
      <c r="N275" s="209"/>
      <c r="O275" s="209"/>
      <c r="P275" s="209"/>
      <c r="Q275" s="209"/>
      <c r="R275" s="209"/>
      <c r="S275" s="208"/>
      <c r="T275" s="208"/>
      <c r="U275" s="208"/>
      <c r="V275" s="208"/>
      <c r="W275" s="208"/>
      <c r="X275" s="208"/>
      <c r="Y275"/>
      <c r="Z275"/>
    </row>
    <row r="276" spans="1:28" ht="22.5" customHeight="1" x14ac:dyDescent="0.15">
      <c r="A276" s="231"/>
      <c r="B276" s="231"/>
      <c r="C276" s="232"/>
      <c r="D276" s="232"/>
      <c r="E276" s="232"/>
      <c r="F276" s="222" t="s">
        <v>417</v>
      </c>
      <c r="G276" s="519"/>
      <c r="H276" s="519"/>
      <c r="I276" s="519"/>
      <c r="J276" s="519"/>
      <c r="K276" s="519"/>
      <c r="L276" s="232"/>
      <c r="M276" s="232"/>
      <c r="N276" s="232"/>
      <c r="O276" s="232"/>
      <c r="P276" s="232"/>
      <c r="Q276" s="232"/>
      <c r="R276" s="231"/>
      <c r="S276" s="231"/>
      <c r="T276" s="231"/>
      <c r="U276" s="231"/>
      <c r="V276" s="231"/>
      <c r="W276" s="231"/>
      <c r="X276" s="232"/>
      <c r="Y276"/>
      <c r="Z276"/>
    </row>
    <row r="277" spans="1:28" ht="22.5" customHeight="1" x14ac:dyDescent="0.15">
      <c r="A277" s="231"/>
      <c r="B277" s="231"/>
      <c r="C277" s="232"/>
      <c r="D277" s="232"/>
      <c r="E277" s="232"/>
      <c r="F277" s="222" t="s">
        <v>418</v>
      </c>
      <c r="G277" s="519"/>
      <c r="H277" s="519"/>
      <c r="I277" s="519"/>
      <c r="J277" s="519"/>
      <c r="K277" s="519"/>
      <c r="L277" s="232"/>
      <c r="M277" s="232"/>
      <c r="N277" s="232"/>
      <c r="O277" s="232"/>
      <c r="P277" s="232"/>
      <c r="Q277" s="232"/>
      <c r="R277" s="231"/>
      <c r="S277" s="231"/>
      <c r="T277" s="231"/>
      <c r="U277" s="231"/>
      <c r="V277" s="231"/>
      <c r="W277" s="231"/>
      <c r="X277" s="232"/>
      <c r="Y277"/>
      <c r="Z277"/>
    </row>
    <row r="278" spans="1:28" ht="22.5" customHeight="1" x14ac:dyDescent="0.15">
      <c r="A278" s="231"/>
      <c r="B278" s="231"/>
      <c r="C278" s="232"/>
      <c r="D278" s="232"/>
      <c r="E278" s="232"/>
      <c r="F278" s="232"/>
      <c r="G278" s="232"/>
      <c r="H278" s="233"/>
      <c r="I278" s="233"/>
      <c r="J278" s="233"/>
      <c r="K278" s="233"/>
      <c r="L278" s="232"/>
      <c r="M278" s="232"/>
      <c r="N278" s="232"/>
      <c r="O278" s="232"/>
      <c r="P278" s="232"/>
      <c r="Q278" s="232"/>
      <c r="R278" s="231"/>
      <c r="S278" s="231"/>
      <c r="T278" s="231"/>
      <c r="U278" s="231"/>
      <c r="V278" s="231"/>
      <c r="W278" s="231"/>
      <c r="X278" s="232"/>
      <c r="Y278"/>
      <c r="Z278"/>
    </row>
    <row r="279" spans="1:28" ht="22.5" customHeight="1" x14ac:dyDescent="0.15">
      <c r="A279" s="231"/>
      <c r="B279" s="231"/>
      <c r="C279" s="232"/>
      <c r="D279" s="232"/>
      <c r="E279" s="232"/>
      <c r="F279" s="222" t="s">
        <v>417</v>
      </c>
      <c r="G279" s="519"/>
      <c r="H279" s="519"/>
      <c r="I279" s="519"/>
      <c r="J279" s="519"/>
      <c r="K279" s="519"/>
      <c r="L279" s="231"/>
      <c r="M279" s="231"/>
      <c r="N279" s="232"/>
      <c r="O279" s="232"/>
      <c r="P279" s="232"/>
      <c r="Q279" s="232"/>
      <c r="R279" s="231"/>
      <c r="S279" s="231"/>
      <c r="T279" s="231"/>
      <c r="U279" s="231"/>
      <c r="V279" s="231"/>
      <c r="W279" s="231"/>
      <c r="X279" s="232"/>
      <c r="Y279"/>
      <c r="AB279" s="232"/>
    </row>
    <row r="280" spans="1:28" s="232" customFormat="1" ht="22.5" customHeight="1" x14ac:dyDescent="0.15">
      <c r="A280" s="231"/>
      <c r="B280" s="231"/>
      <c r="F280" s="222" t="s">
        <v>418</v>
      </c>
      <c r="G280" s="519"/>
      <c r="H280" s="519"/>
      <c r="I280" s="519"/>
      <c r="J280" s="519"/>
      <c r="K280" s="519"/>
      <c r="R280" s="231"/>
      <c r="S280" s="231"/>
      <c r="T280" s="231"/>
      <c r="U280" s="231"/>
      <c r="V280" s="231"/>
      <c r="W280" s="231"/>
    </row>
    <row r="281" spans="1:28" s="232" customFormat="1" ht="22.5" customHeight="1" x14ac:dyDescent="0.15">
      <c r="A281" s="231"/>
      <c r="B281" s="231"/>
      <c r="F281" s="223"/>
      <c r="G281" s="229"/>
      <c r="H281" s="229"/>
      <c r="I281" s="229"/>
      <c r="J281" s="229"/>
      <c r="K281" s="229"/>
      <c r="R281" s="231"/>
      <c r="S281" s="231"/>
      <c r="T281" s="231"/>
      <c r="U281" s="231"/>
      <c r="V281" s="231"/>
      <c r="W281" s="231"/>
    </row>
    <row r="282" spans="1:28" s="232" customFormat="1" ht="22.5" customHeight="1" x14ac:dyDescent="0.15">
      <c r="A282" s="231"/>
      <c r="B282" s="231"/>
      <c r="H282" s="233"/>
      <c r="I282" s="233"/>
      <c r="J282" s="233"/>
      <c r="K282" s="233"/>
      <c r="Q282" s="231"/>
      <c r="R282" s="231"/>
      <c r="S282" s="231"/>
      <c r="T282" s="231"/>
      <c r="U282" s="231"/>
      <c r="V282" s="231"/>
    </row>
    <row r="283" spans="1:28" s="232" customFormat="1" ht="22.5" customHeight="1" x14ac:dyDescent="0.15">
      <c r="A283" s="222" t="s">
        <v>417</v>
      </c>
      <c r="B283" s="220"/>
      <c r="C283" s="233"/>
      <c r="D283" s="233"/>
      <c r="F283" s="222" t="s">
        <v>417</v>
      </c>
      <c r="G283" s="519"/>
      <c r="H283" s="519"/>
      <c r="I283" s="519"/>
      <c r="J283" s="519"/>
      <c r="K283" s="519"/>
      <c r="P283" s="222" t="s">
        <v>417</v>
      </c>
      <c r="Q283" s="519"/>
      <c r="R283" s="519"/>
      <c r="S283" s="519"/>
      <c r="T283" s="519"/>
      <c r="U283" s="519"/>
      <c r="V283" s="231"/>
    </row>
    <row r="284" spans="1:28" s="232" customFormat="1" ht="22.5" customHeight="1" x14ac:dyDescent="0.15">
      <c r="A284" s="222" t="s">
        <v>418</v>
      </c>
      <c r="B284" s="220"/>
      <c r="C284" s="233"/>
      <c r="D284" s="233"/>
      <c r="F284" s="222" t="s">
        <v>418</v>
      </c>
      <c r="G284" s="519"/>
      <c r="H284" s="519"/>
      <c r="I284" s="519"/>
      <c r="J284" s="519"/>
      <c r="K284" s="519"/>
      <c r="P284" s="222" t="s">
        <v>418</v>
      </c>
      <c r="Q284" s="519"/>
      <c r="R284" s="519"/>
      <c r="S284" s="519"/>
      <c r="T284" s="519"/>
      <c r="U284" s="519"/>
      <c r="V284" s="231"/>
      <c r="AB284"/>
    </row>
    <row r="285" spans="1:28" ht="22.5" customHeight="1" x14ac:dyDescent="0.15">
      <c r="A285" s="231"/>
      <c r="B285" s="231"/>
      <c r="C285" s="232"/>
      <c r="D285" s="232"/>
      <c r="E285" s="232"/>
      <c r="F285" s="232"/>
      <c r="G285" s="232"/>
      <c r="H285" s="232"/>
      <c r="I285" s="232"/>
      <c r="J285" s="232"/>
      <c r="K285" s="232"/>
      <c r="L285" s="232"/>
      <c r="M285" s="232"/>
      <c r="N285" s="232"/>
      <c r="O285" s="232"/>
      <c r="P285" s="232"/>
      <c r="Q285" s="232"/>
      <c r="R285" s="232"/>
      <c r="S285" s="232"/>
      <c r="T285" s="232"/>
      <c r="U285" s="232"/>
      <c r="V285" s="231"/>
      <c r="W285" s="232"/>
      <c r="X285" s="232"/>
    </row>
    <row r="286" spans="1:28" ht="22.5" customHeight="1" x14ac:dyDescent="0.15">
      <c r="A286" s="222" t="s">
        <v>417</v>
      </c>
      <c r="B286" s="220"/>
      <c r="C286" s="233"/>
      <c r="D286" s="233"/>
      <c r="E286" s="232"/>
      <c r="F286" s="222" t="s">
        <v>417</v>
      </c>
      <c r="G286" s="519"/>
      <c r="H286" s="519"/>
      <c r="I286" s="519"/>
      <c r="J286" s="519"/>
      <c r="K286" s="519"/>
      <c r="L286" s="232"/>
      <c r="M286" s="232"/>
      <c r="N286" s="232"/>
      <c r="O286" s="232"/>
      <c r="P286" s="222" t="s">
        <v>417</v>
      </c>
      <c r="Q286" s="519"/>
      <c r="R286" s="519"/>
      <c r="S286" s="519"/>
      <c r="T286" s="519"/>
      <c r="U286" s="519"/>
      <c r="V286" s="231"/>
      <c r="W286" s="232"/>
      <c r="X286" s="232"/>
    </row>
    <row r="287" spans="1:28" ht="22.5" customHeight="1" x14ac:dyDescent="0.15">
      <c r="A287" s="222" t="s">
        <v>418</v>
      </c>
      <c r="B287" s="220"/>
      <c r="C287" s="233"/>
      <c r="D287" s="233"/>
      <c r="E287" s="232"/>
      <c r="F287" s="222" t="s">
        <v>418</v>
      </c>
      <c r="G287" s="519"/>
      <c r="H287" s="519"/>
      <c r="I287" s="519"/>
      <c r="J287" s="519"/>
      <c r="K287" s="519"/>
      <c r="L287" s="232"/>
      <c r="M287" s="232"/>
      <c r="N287" s="232"/>
      <c r="O287" s="232"/>
      <c r="P287" s="222" t="s">
        <v>418</v>
      </c>
      <c r="Q287" s="519"/>
      <c r="R287" s="519"/>
      <c r="S287" s="519"/>
      <c r="T287" s="519"/>
      <c r="U287" s="519"/>
      <c r="V287" s="231"/>
      <c r="W287" s="232"/>
      <c r="X287" s="232"/>
    </row>
    <row r="288" spans="1:28" ht="22.5" customHeight="1" x14ac:dyDescent="0.15">
      <c r="A288" s="231"/>
      <c r="B288" s="231"/>
      <c r="C288" s="232"/>
      <c r="D288" s="232"/>
      <c r="E288" s="232"/>
      <c r="F288" s="232"/>
      <c r="G288" s="232"/>
      <c r="H288" s="232"/>
      <c r="I288" s="232"/>
      <c r="J288" s="232"/>
      <c r="K288" s="232"/>
      <c r="L288" s="232"/>
      <c r="M288" s="232"/>
      <c r="N288" s="232"/>
      <c r="O288" s="232"/>
      <c r="P288" s="232"/>
      <c r="Q288" s="232"/>
      <c r="R288" s="232"/>
      <c r="S288" s="232"/>
      <c r="T288" s="232"/>
      <c r="U288" s="232"/>
      <c r="V288" s="231"/>
      <c r="W288" s="232"/>
      <c r="X288" s="232"/>
    </row>
    <row r="289" spans="1:28" ht="22.5" customHeight="1" x14ac:dyDescent="0.15">
      <c r="A289" s="222" t="s">
        <v>417</v>
      </c>
      <c r="B289" s="220"/>
      <c r="C289" s="233"/>
      <c r="D289" s="233"/>
      <c r="E289" s="232"/>
      <c r="F289" s="222" t="s">
        <v>417</v>
      </c>
      <c r="G289" s="519"/>
      <c r="H289" s="519"/>
      <c r="I289" s="519"/>
      <c r="J289" s="519"/>
      <c r="K289" s="519"/>
      <c r="L289" s="232"/>
      <c r="M289" s="232"/>
      <c r="N289" s="232"/>
      <c r="O289" s="232"/>
      <c r="P289" s="222" t="s">
        <v>417</v>
      </c>
      <c r="Q289" s="519"/>
      <c r="R289" s="519"/>
      <c r="S289" s="519"/>
      <c r="T289" s="519"/>
      <c r="U289" s="519"/>
      <c r="V289" s="231"/>
      <c r="W289" s="232"/>
      <c r="X289" s="232"/>
    </row>
    <row r="290" spans="1:28" ht="22.5" customHeight="1" x14ac:dyDescent="0.15">
      <c r="A290" s="222" t="s">
        <v>418</v>
      </c>
      <c r="B290" s="220"/>
      <c r="C290" s="233"/>
      <c r="D290" s="233"/>
      <c r="E290" s="232"/>
      <c r="F290" s="222" t="s">
        <v>418</v>
      </c>
      <c r="G290" s="519"/>
      <c r="H290" s="519"/>
      <c r="I290" s="519"/>
      <c r="J290" s="519"/>
      <c r="K290" s="519"/>
      <c r="L290" s="232"/>
      <c r="M290" s="232"/>
      <c r="N290" s="232"/>
      <c r="O290" s="232"/>
      <c r="P290" s="222" t="s">
        <v>418</v>
      </c>
      <c r="Q290" s="519"/>
      <c r="R290" s="519"/>
      <c r="S290" s="519"/>
      <c r="T290" s="519"/>
      <c r="U290" s="519"/>
      <c r="V290" s="231"/>
      <c r="W290" s="232"/>
      <c r="X290" s="232"/>
    </row>
    <row r="291" spans="1:28" ht="22.5" customHeight="1" x14ac:dyDescent="0.15">
      <c r="A291" s="231"/>
      <c r="B291" s="231"/>
      <c r="C291" s="232"/>
      <c r="D291" s="232"/>
      <c r="E291" s="232"/>
      <c r="F291" s="232"/>
      <c r="G291" s="232"/>
      <c r="H291" s="232"/>
      <c r="I291" s="232"/>
      <c r="J291" s="232"/>
      <c r="K291" s="232"/>
      <c r="L291" s="232"/>
      <c r="M291" s="232"/>
      <c r="N291" s="232"/>
      <c r="O291" s="232"/>
      <c r="P291" s="232"/>
      <c r="Q291" s="232"/>
      <c r="R291" s="232"/>
      <c r="S291" s="232"/>
      <c r="T291" s="232"/>
      <c r="U291" s="232"/>
      <c r="V291" s="231"/>
      <c r="W291" s="232"/>
      <c r="X291" s="232"/>
    </row>
    <row r="292" spans="1:28" ht="22.5" customHeight="1" x14ac:dyDescent="0.15">
      <c r="A292" s="222" t="s">
        <v>417</v>
      </c>
      <c r="B292" s="220"/>
      <c r="C292" s="233"/>
      <c r="D292" s="233"/>
      <c r="E292" s="232"/>
      <c r="F292" s="222" t="s">
        <v>417</v>
      </c>
      <c r="G292" s="519"/>
      <c r="H292" s="519"/>
      <c r="I292" s="519"/>
      <c r="J292" s="519"/>
      <c r="K292" s="519"/>
      <c r="L292" s="232"/>
      <c r="M292" s="232"/>
      <c r="N292" s="232"/>
      <c r="O292" s="232"/>
      <c r="P292" s="222" t="s">
        <v>417</v>
      </c>
      <c r="Q292" s="519"/>
      <c r="R292" s="519"/>
      <c r="S292" s="519"/>
      <c r="T292" s="519"/>
      <c r="U292" s="519"/>
      <c r="V292" s="231"/>
      <c r="W292" s="232"/>
      <c r="X292" s="232"/>
      <c r="AB292" s="232"/>
    </row>
    <row r="293" spans="1:28" s="232" customFormat="1" ht="22.5" customHeight="1" x14ac:dyDescent="0.15">
      <c r="A293" s="222" t="s">
        <v>418</v>
      </c>
      <c r="B293" s="220"/>
      <c r="C293" s="233"/>
      <c r="D293" s="233"/>
      <c r="F293" s="222" t="s">
        <v>418</v>
      </c>
      <c r="G293" s="519"/>
      <c r="H293" s="519"/>
      <c r="I293" s="519"/>
      <c r="J293" s="519"/>
      <c r="K293" s="519"/>
      <c r="P293" s="222" t="s">
        <v>418</v>
      </c>
      <c r="Q293" s="519"/>
      <c r="R293" s="519"/>
      <c r="S293" s="519"/>
      <c r="T293" s="519"/>
      <c r="U293" s="519"/>
      <c r="V293" s="231"/>
    </row>
    <row r="294" spans="1:28" s="232" customFormat="1" ht="22.5" customHeight="1" x14ac:dyDescent="0.15">
      <c r="A294" s="231"/>
      <c r="B294" s="231"/>
      <c r="V294" s="231"/>
    </row>
    <row r="295" spans="1:28" s="232" customFormat="1" ht="22.5" customHeight="1" x14ac:dyDescent="0.15">
      <c r="A295" s="222" t="s">
        <v>417</v>
      </c>
      <c r="B295" s="220"/>
      <c r="C295" s="233"/>
      <c r="D295" s="233"/>
      <c r="F295" s="222" t="s">
        <v>417</v>
      </c>
      <c r="G295" s="519"/>
      <c r="H295" s="519"/>
      <c r="I295" s="519"/>
      <c r="J295" s="519"/>
      <c r="K295" s="519"/>
      <c r="P295" s="222" t="s">
        <v>417</v>
      </c>
      <c r="Q295" s="519"/>
      <c r="R295" s="519"/>
      <c r="S295" s="519"/>
      <c r="T295" s="519"/>
      <c r="U295" s="519"/>
      <c r="V295" s="231"/>
    </row>
    <row r="296" spans="1:28" s="232" customFormat="1" ht="22.5" customHeight="1" x14ac:dyDescent="0.15">
      <c r="A296" s="222" t="s">
        <v>418</v>
      </c>
      <c r="B296" s="220"/>
      <c r="C296" s="233"/>
      <c r="D296" s="233"/>
      <c r="F296" s="222" t="s">
        <v>418</v>
      </c>
      <c r="G296" s="519"/>
      <c r="H296" s="519"/>
      <c r="I296" s="519"/>
      <c r="J296" s="519"/>
      <c r="K296" s="519"/>
      <c r="P296" s="222" t="s">
        <v>418</v>
      </c>
      <c r="Q296" s="519"/>
      <c r="R296" s="519"/>
      <c r="S296" s="519"/>
      <c r="T296" s="519"/>
      <c r="U296" s="519"/>
      <c r="V296" s="231"/>
    </row>
    <row r="297" spans="1:28" s="232" customFormat="1" ht="22.5" customHeight="1" x14ac:dyDescent="0.15">
      <c r="A297" s="231"/>
      <c r="B297" s="231"/>
      <c r="V297" s="231"/>
      <c r="AB297"/>
    </row>
    <row r="298" spans="1:28" ht="22.5" customHeight="1" x14ac:dyDescent="0.15">
      <c r="A298" s="231"/>
      <c r="B298" s="231"/>
      <c r="C298" s="232"/>
      <c r="D298" s="232"/>
      <c r="E298" s="232"/>
      <c r="F298" s="232"/>
      <c r="G298" s="232"/>
      <c r="H298" s="232"/>
      <c r="I298" s="232"/>
      <c r="J298" s="232"/>
      <c r="K298" s="232"/>
      <c r="L298" s="232"/>
      <c r="M298" s="232"/>
      <c r="N298" s="232"/>
      <c r="O298" s="232"/>
      <c r="P298" s="232"/>
      <c r="Q298" s="232"/>
      <c r="R298" s="232"/>
      <c r="S298" s="232"/>
      <c r="T298" s="232"/>
      <c r="U298" s="232"/>
      <c r="V298" s="231"/>
      <c r="W298" s="232"/>
      <c r="X298" s="232"/>
    </row>
    <row r="299" spans="1:28" ht="22.5" customHeight="1" x14ac:dyDescent="0.15">
      <c r="A299" s="208" t="s">
        <v>380</v>
      </c>
      <c r="B299" s="208"/>
      <c r="C299" s="209"/>
      <c r="D299" s="209"/>
      <c r="E299" s="209"/>
      <c r="F299" s="209"/>
      <c r="G299" s="209"/>
      <c r="H299" s="209"/>
      <c r="I299" s="237" t="s">
        <v>436</v>
      </c>
      <c r="J299" s="209"/>
      <c r="K299" s="209"/>
      <c r="L299" s="209"/>
      <c r="M299" s="209"/>
      <c r="N299" s="209"/>
      <c r="O299" s="209"/>
      <c r="P299" s="209"/>
      <c r="Q299" s="209"/>
      <c r="R299" s="209"/>
      <c r="S299" s="209"/>
      <c r="T299" s="208"/>
      <c r="U299" s="208"/>
      <c r="V299" s="208"/>
      <c r="W299" s="208"/>
      <c r="X299" s="208"/>
    </row>
    <row r="300" spans="1:28" ht="22.5" customHeight="1" x14ac:dyDescent="0.15">
      <c r="A300" s="208"/>
      <c r="B300" s="516" t="s">
        <v>390</v>
      </c>
      <c r="C300" s="516"/>
      <c r="D300" s="516" t="s">
        <v>391</v>
      </c>
      <c r="E300" s="516"/>
      <c r="F300" s="516"/>
      <c r="G300" s="516" t="s">
        <v>392</v>
      </c>
      <c r="H300" s="516"/>
      <c r="I300" s="516"/>
      <c r="J300" s="516"/>
      <c r="K300" s="516" t="s">
        <v>393</v>
      </c>
      <c r="L300" s="516"/>
      <c r="M300" s="516"/>
      <c r="N300" s="516"/>
      <c r="O300" s="516"/>
      <c r="P300" s="516" t="s">
        <v>394</v>
      </c>
      <c r="Q300" s="516"/>
      <c r="R300" s="516"/>
      <c r="S300" s="516"/>
      <c r="T300" s="516" t="s">
        <v>389</v>
      </c>
      <c r="U300" s="516"/>
      <c r="V300" s="516"/>
      <c r="W300" s="516"/>
      <c r="X300" s="208"/>
    </row>
    <row r="301" spans="1:28" ht="22.5" customHeight="1" x14ac:dyDescent="0.15">
      <c r="A301" s="208"/>
      <c r="B301" s="517" t="s">
        <v>578</v>
      </c>
      <c r="C301" s="517"/>
      <c r="D301" s="518"/>
      <c r="E301" s="514"/>
      <c r="F301" s="514"/>
      <c r="G301" s="514"/>
      <c r="H301" s="514"/>
      <c r="I301" s="514"/>
      <c r="J301" s="514"/>
      <c r="K301" s="515"/>
      <c r="L301" s="515"/>
      <c r="M301" s="515"/>
      <c r="N301" s="515"/>
      <c r="O301" s="515"/>
      <c r="P301" s="514"/>
      <c r="Q301" s="514"/>
      <c r="R301" s="514"/>
      <c r="S301" s="514"/>
      <c r="T301" s="514"/>
      <c r="U301" s="514"/>
      <c r="V301" s="514"/>
      <c r="W301" s="514"/>
      <c r="X301" s="208"/>
    </row>
    <row r="302" spans="1:28" ht="22.5" customHeight="1" x14ac:dyDescent="0.15">
      <c r="A302" s="208"/>
      <c r="B302" s="517" t="s">
        <v>579</v>
      </c>
      <c r="C302" s="517"/>
      <c r="D302" s="518"/>
      <c r="E302" s="514"/>
      <c r="F302" s="514"/>
      <c r="G302" s="514"/>
      <c r="H302" s="514"/>
      <c r="I302" s="514"/>
      <c r="J302" s="514"/>
      <c r="K302" s="515"/>
      <c r="L302" s="515"/>
      <c r="M302" s="515"/>
      <c r="N302" s="515"/>
      <c r="O302" s="515"/>
      <c r="P302" s="514"/>
      <c r="Q302" s="514"/>
      <c r="R302" s="514"/>
      <c r="S302" s="514"/>
      <c r="T302" s="514"/>
      <c r="U302" s="514"/>
      <c r="V302" s="514"/>
      <c r="W302" s="514"/>
      <c r="X302" s="208"/>
    </row>
    <row r="303" spans="1:28" ht="22.5" customHeight="1" x14ac:dyDescent="0.15">
      <c r="A303" s="208"/>
      <c r="B303" s="517"/>
      <c r="C303" s="517"/>
      <c r="D303" s="518"/>
      <c r="E303" s="514"/>
      <c r="F303" s="514"/>
      <c r="G303" s="514"/>
      <c r="H303" s="514"/>
      <c r="I303" s="514"/>
      <c r="J303" s="514"/>
      <c r="K303" s="515"/>
      <c r="L303" s="515"/>
      <c r="M303" s="515"/>
      <c r="N303" s="515"/>
      <c r="O303" s="515"/>
      <c r="P303" s="514"/>
      <c r="Q303" s="514"/>
      <c r="R303" s="514"/>
      <c r="S303" s="514"/>
      <c r="T303" s="514"/>
      <c r="U303" s="514"/>
      <c r="V303" s="514"/>
      <c r="W303" s="514"/>
      <c r="X303" s="208"/>
    </row>
    <row r="304" spans="1:28" ht="22.5" customHeight="1" x14ac:dyDescent="0.15">
      <c r="A304" s="208"/>
      <c r="B304" s="517"/>
      <c r="C304" s="517"/>
      <c r="D304" s="518"/>
      <c r="E304" s="514"/>
      <c r="F304" s="514"/>
      <c r="G304" s="514"/>
      <c r="H304" s="514"/>
      <c r="I304" s="514"/>
      <c r="J304" s="514"/>
      <c r="K304" s="515"/>
      <c r="L304" s="515"/>
      <c r="M304" s="515"/>
      <c r="N304" s="515"/>
      <c r="O304" s="515"/>
      <c r="P304" s="514"/>
      <c r="Q304" s="514"/>
      <c r="R304" s="514"/>
      <c r="S304" s="514"/>
      <c r="T304" s="514"/>
      <c r="U304" s="514"/>
      <c r="V304" s="514"/>
      <c r="W304" s="514"/>
      <c r="X304" s="208"/>
    </row>
    <row r="305" spans="1:62" ht="22.5" customHeight="1" x14ac:dyDescent="0.15">
      <c r="A305" s="208"/>
      <c r="B305" s="517"/>
      <c r="C305" s="517"/>
      <c r="D305" s="518"/>
      <c r="E305" s="514"/>
      <c r="F305" s="514"/>
      <c r="G305" s="514"/>
      <c r="H305" s="514"/>
      <c r="I305" s="514"/>
      <c r="J305" s="514"/>
      <c r="K305" s="515"/>
      <c r="L305" s="515"/>
      <c r="M305" s="515"/>
      <c r="N305" s="515"/>
      <c r="O305" s="515"/>
      <c r="P305" s="514"/>
      <c r="Q305" s="514"/>
      <c r="R305" s="514"/>
      <c r="S305" s="514"/>
      <c r="T305" s="514"/>
      <c r="U305" s="514"/>
      <c r="V305" s="514"/>
      <c r="W305" s="514"/>
      <c r="X305" s="208"/>
    </row>
    <row r="306" spans="1:62" ht="22.5" customHeight="1" x14ac:dyDescent="0.15">
      <c r="A306" s="232"/>
      <c r="B306" s="519"/>
      <c r="C306" s="519"/>
      <c r="D306" s="514"/>
      <c r="E306" s="514"/>
      <c r="F306" s="514"/>
      <c r="G306" s="514"/>
      <c r="H306" s="514"/>
      <c r="I306" s="514"/>
      <c r="J306" s="514"/>
      <c r="K306" s="519"/>
      <c r="L306" s="519"/>
      <c r="M306" s="519"/>
      <c r="N306" s="519"/>
      <c r="O306" s="519"/>
      <c r="P306" s="519"/>
      <c r="Q306" s="519"/>
      <c r="R306" s="519"/>
      <c r="S306" s="519"/>
      <c r="T306" s="519"/>
      <c r="U306" s="519"/>
      <c r="V306" s="519"/>
      <c r="W306" s="519"/>
      <c r="X306" s="232"/>
    </row>
    <row r="307" spans="1:62" ht="22.5" customHeight="1" x14ac:dyDescent="0.15">
      <c r="A307" s="232"/>
      <c r="B307" s="519"/>
      <c r="C307" s="519"/>
      <c r="D307" s="514"/>
      <c r="E307" s="514"/>
      <c r="F307" s="514"/>
      <c r="G307" s="514"/>
      <c r="H307" s="514"/>
      <c r="I307" s="514"/>
      <c r="J307" s="514"/>
      <c r="K307" s="519"/>
      <c r="L307" s="519"/>
      <c r="M307" s="519"/>
      <c r="N307" s="519"/>
      <c r="O307" s="519"/>
      <c r="P307" s="519"/>
      <c r="Q307" s="519"/>
      <c r="R307" s="519"/>
      <c r="S307" s="519"/>
      <c r="T307" s="519"/>
      <c r="U307" s="519"/>
      <c r="V307" s="519"/>
      <c r="W307" s="519"/>
      <c r="X307" s="232"/>
    </row>
    <row r="308" spans="1:62" ht="22.5" customHeight="1" x14ac:dyDescent="0.15">
      <c r="A308" s="232"/>
      <c r="B308" s="519"/>
      <c r="C308" s="519"/>
      <c r="D308" s="514"/>
      <c r="E308" s="514"/>
      <c r="F308" s="514"/>
      <c r="G308" s="514"/>
      <c r="H308" s="514"/>
      <c r="I308" s="514"/>
      <c r="J308" s="514"/>
      <c r="K308" s="519"/>
      <c r="L308" s="519"/>
      <c r="M308" s="519"/>
      <c r="N308" s="519"/>
      <c r="O308" s="519"/>
      <c r="P308" s="519"/>
      <c r="Q308" s="519"/>
      <c r="R308" s="519"/>
      <c r="S308" s="519"/>
      <c r="T308" s="519"/>
      <c r="U308" s="519"/>
      <c r="V308" s="519"/>
      <c r="W308" s="519"/>
      <c r="X308" s="232"/>
    </row>
    <row r="309" spans="1:62" ht="22.5" customHeight="1" x14ac:dyDescent="0.15">
      <c r="A309" s="232"/>
      <c r="B309" s="519"/>
      <c r="C309" s="519"/>
      <c r="D309" s="514"/>
      <c r="E309" s="514"/>
      <c r="F309" s="514"/>
      <c r="G309" s="514"/>
      <c r="H309" s="514"/>
      <c r="I309" s="514"/>
      <c r="J309" s="514"/>
      <c r="K309" s="519"/>
      <c r="L309" s="519"/>
      <c r="M309" s="519"/>
      <c r="N309" s="519"/>
      <c r="O309" s="519"/>
      <c r="P309" s="519"/>
      <c r="Q309" s="519"/>
      <c r="R309" s="519"/>
      <c r="S309" s="519"/>
      <c r="T309" s="519"/>
      <c r="U309" s="519"/>
      <c r="V309" s="519"/>
      <c r="W309" s="519"/>
      <c r="X309" s="232"/>
    </row>
    <row r="310" spans="1:62" ht="22.5" customHeight="1" x14ac:dyDescent="0.15">
      <c r="A310" s="208"/>
      <c r="B310" s="224"/>
      <c r="C310" s="217"/>
      <c r="D310" s="217"/>
      <c r="E310" s="217"/>
      <c r="F310" s="217"/>
      <c r="G310" s="217"/>
      <c r="H310" s="209"/>
      <c r="I310" s="209"/>
      <c r="J310" s="209"/>
      <c r="K310" s="209"/>
      <c r="L310" s="209"/>
      <c r="M310" s="209"/>
      <c r="N310" s="209"/>
      <c r="O310" s="209"/>
      <c r="P310" s="209"/>
      <c r="Q310" s="209"/>
      <c r="R310" s="209"/>
      <c r="S310" s="208"/>
      <c r="T310" s="208"/>
      <c r="U310" s="208"/>
      <c r="V310" s="208"/>
      <c r="W310" s="208"/>
      <c r="X310" s="208"/>
    </row>
    <row r="311" spans="1:62" ht="22.5" customHeight="1" x14ac:dyDescent="0.15">
      <c r="A311" s="208" t="s">
        <v>381</v>
      </c>
      <c r="B311" s="208"/>
      <c r="C311" s="209"/>
      <c r="D311" s="209"/>
      <c r="E311" s="209"/>
      <c r="F311" s="209"/>
      <c r="G311" s="237" t="s">
        <v>436</v>
      </c>
      <c r="H311" s="209"/>
      <c r="I311" s="209"/>
      <c r="J311" s="209"/>
      <c r="K311" s="209"/>
      <c r="L311" s="209"/>
      <c r="M311" s="209"/>
      <c r="N311" s="209"/>
      <c r="O311" s="209"/>
      <c r="P311" s="209"/>
      <c r="Q311" s="209"/>
      <c r="R311" s="209"/>
      <c r="S311" s="208"/>
      <c r="T311" s="208"/>
      <c r="U311" s="208"/>
      <c r="V311" s="208"/>
      <c r="W311" s="208"/>
      <c r="X311" s="208"/>
    </row>
    <row r="312" spans="1:62" ht="22.5" customHeight="1" x14ac:dyDescent="0.15">
      <c r="A312" s="209"/>
      <c r="B312" s="520" t="s">
        <v>385</v>
      </c>
      <c r="C312" s="520"/>
      <c r="D312" s="516" t="s">
        <v>384</v>
      </c>
      <c r="E312" s="516"/>
      <c r="F312" s="516"/>
      <c r="G312" s="520" t="s">
        <v>386</v>
      </c>
      <c r="H312" s="520"/>
      <c r="I312" s="520"/>
      <c r="J312" s="520"/>
      <c r="K312" s="520" t="s">
        <v>387</v>
      </c>
      <c r="L312" s="520"/>
      <c r="M312" s="520"/>
      <c r="N312" s="520"/>
      <c r="O312" s="520"/>
      <c r="P312" s="520" t="s">
        <v>388</v>
      </c>
      <c r="Q312" s="520"/>
      <c r="R312" s="520"/>
      <c r="S312" s="520"/>
      <c r="T312" s="520" t="s">
        <v>389</v>
      </c>
      <c r="U312" s="520"/>
      <c r="V312" s="520"/>
      <c r="W312" s="520"/>
      <c r="X312" s="209"/>
    </row>
    <row r="313" spans="1:62" ht="22.5" customHeight="1" x14ac:dyDescent="0.15">
      <c r="A313" s="209"/>
      <c r="B313" s="519"/>
      <c r="C313" s="519"/>
      <c r="D313" s="514"/>
      <c r="E313" s="514"/>
      <c r="F313" s="514"/>
      <c r="G313" s="514"/>
      <c r="H313" s="514"/>
      <c r="I313" s="514"/>
      <c r="J313" s="514"/>
      <c r="K313" s="519"/>
      <c r="L313" s="519"/>
      <c r="M313" s="519"/>
      <c r="N313" s="519"/>
      <c r="O313" s="519"/>
      <c r="P313" s="519"/>
      <c r="Q313" s="519"/>
      <c r="R313" s="519"/>
      <c r="S313" s="519"/>
      <c r="T313" s="519"/>
      <c r="U313" s="519"/>
      <c r="V313" s="519"/>
      <c r="W313" s="519"/>
      <c r="X313" s="209"/>
    </row>
    <row r="314" spans="1:62" ht="22.5" customHeight="1" x14ac:dyDescent="0.15">
      <c r="A314" s="209"/>
      <c r="B314" s="519"/>
      <c r="C314" s="519"/>
      <c r="D314" s="514"/>
      <c r="E314" s="514"/>
      <c r="F314" s="514"/>
      <c r="G314" s="514"/>
      <c r="H314" s="514"/>
      <c r="I314" s="514"/>
      <c r="J314" s="514"/>
      <c r="K314" s="519"/>
      <c r="L314" s="519"/>
      <c r="M314" s="519"/>
      <c r="N314" s="519"/>
      <c r="O314" s="519"/>
      <c r="P314" s="519"/>
      <c r="Q314" s="519"/>
      <c r="R314" s="519"/>
      <c r="S314" s="519"/>
      <c r="T314" s="519"/>
      <c r="U314" s="519"/>
      <c r="V314" s="519"/>
      <c r="W314" s="519"/>
      <c r="X314" s="209"/>
    </row>
    <row r="315" spans="1:62" ht="22.5" customHeight="1" x14ac:dyDescent="0.15">
      <c r="A315" s="209"/>
      <c r="B315" s="519"/>
      <c r="C315" s="519"/>
      <c r="D315" s="514"/>
      <c r="E315" s="514"/>
      <c r="F315" s="514"/>
      <c r="G315" s="514"/>
      <c r="H315" s="514"/>
      <c r="I315" s="514"/>
      <c r="J315" s="514"/>
      <c r="K315" s="519"/>
      <c r="L315" s="519"/>
      <c r="M315" s="519"/>
      <c r="N315" s="519"/>
      <c r="O315" s="519"/>
      <c r="P315" s="519"/>
      <c r="Q315" s="519"/>
      <c r="R315" s="519"/>
      <c r="S315" s="519"/>
      <c r="T315" s="519"/>
      <c r="U315" s="519"/>
      <c r="V315" s="519"/>
      <c r="W315" s="519"/>
      <c r="X315" s="209"/>
      <c r="AB315" s="238"/>
    </row>
    <row r="316" spans="1:62" s="244" customFormat="1" ht="22.5" customHeight="1" x14ac:dyDescent="0.15">
      <c r="A316" s="209"/>
      <c r="B316" s="519"/>
      <c r="C316" s="519"/>
      <c r="D316" s="514"/>
      <c r="E316" s="514"/>
      <c r="F316" s="514"/>
      <c r="G316" s="514"/>
      <c r="H316" s="514"/>
      <c r="I316" s="514"/>
      <c r="J316" s="514"/>
      <c r="K316" s="519"/>
      <c r="L316" s="519"/>
      <c r="M316" s="519"/>
      <c r="N316" s="519"/>
      <c r="O316" s="519"/>
      <c r="P316" s="519"/>
      <c r="Q316" s="519"/>
      <c r="R316" s="519"/>
      <c r="S316" s="519"/>
      <c r="T316" s="519"/>
      <c r="U316" s="519"/>
      <c r="V316" s="519"/>
      <c r="W316" s="519"/>
      <c r="X316" s="209"/>
      <c r="Y316" s="238"/>
      <c r="Z316" s="238"/>
      <c r="AA316" s="238"/>
      <c r="AB316" s="239"/>
      <c r="AC316" s="238"/>
      <c r="AD316" s="238"/>
      <c r="AE316" s="238"/>
      <c r="AF316" s="238"/>
      <c r="AG316" s="238"/>
      <c r="AH316" s="238"/>
      <c r="AI316" s="238"/>
      <c r="AJ316" s="238"/>
      <c r="AK316" s="238"/>
      <c r="AL316" s="238"/>
      <c r="AM316" s="238"/>
      <c r="AN316" s="238"/>
      <c r="AO316" s="238"/>
      <c r="AP316" s="238"/>
      <c r="AQ316" s="238"/>
      <c r="AR316" s="238"/>
      <c r="AS316" s="238"/>
      <c r="AT316" s="238"/>
      <c r="AU316" s="238"/>
      <c r="AV316" s="238"/>
      <c r="AW316" s="238"/>
      <c r="AX316" s="238"/>
      <c r="AY316" s="238"/>
      <c r="AZ316" s="238"/>
      <c r="BA316" s="238"/>
      <c r="BB316" s="238"/>
      <c r="BC316" s="238"/>
      <c r="BD316" s="238"/>
      <c r="BE316" s="238"/>
      <c r="BF316" s="238"/>
      <c r="BG316" s="238"/>
      <c r="BH316" s="238"/>
      <c r="BI316" s="238"/>
      <c r="BJ316" s="238"/>
    </row>
    <row r="317" spans="1:62" s="244" customFormat="1" ht="22.5" customHeight="1" x14ac:dyDescent="0.15">
      <c r="A317" s="209"/>
      <c r="B317" s="519"/>
      <c r="C317" s="519"/>
      <c r="D317" s="514"/>
      <c r="E317" s="514"/>
      <c r="F317" s="514"/>
      <c r="G317" s="514"/>
      <c r="H317" s="514"/>
      <c r="I317" s="514"/>
      <c r="J317" s="514"/>
      <c r="K317" s="519"/>
      <c r="L317" s="519"/>
      <c r="M317" s="519"/>
      <c r="N317" s="519"/>
      <c r="O317" s="519"/>
      <c r="P317" s="519"/>
      <c r="Q317" s="519"/>
      <c r="R317" s="519"/>
      <c r="S317" s="519"/>
      <c r="T317" s="519"/>
      <c r="U317" s="519"/>
      <c r="V317" s="519"/>
      <c r="W317" s="519"/>
      <c r="X317" s="209"/>
      <c r="Y317" s="239"/>
      <c r="Z317" s="239"/>
      <c r="AA317" s="239"/>
      <c r="AB317" s="300"/>
      <c r="AC317" s="239"/>
      <c r="AD317" s="239"/>
      <c r="AE317" s="239"/>
      <c r="AF317" s="239"/>
      <c r="AG317" s="239"/>
      <c r="AH317" s="239"/>
      <c r="AI317" s="239"/>
      <c r="AJ317" s="239"/>
      <c r="AK317" s="239"/>
      <c r="AL317" s="239"/>
      <c r="AM317" s="239"/>
      <c r="AN317" s="239"/>
      <c r="AO317" s="239"/>
      <c r="AP317" s="239"/>
      <c r="AQ317" s="239"/>
      <c r="AR317" s="239"/>
      <c r="AS317" s="239"/>
      <c r="AT317" s="239"/>
      <c r="AU317" s="239"/>
      <c r="AV317" s="239"/>
      <c r="AW317" s="239"/>
      <c r="AX317" s="239"/>
      <c r="AY317" s="239"/>
      <c r="AZ317" s="239"/>
      <c r="BA317" s="239"/>
      <c r="BB317" s="239"/>
      <c r="BC317" s="239"/>
      <c r="BD317" s="239"/>
      <c r="BE317" s="239"/>
      <c r="BF317" s="239"/>
      <c r="BG317" s="239"/>
      <c r="BH317" s="239"/>
      <c r="BI317" s="239"/>
      <c r="BJ317" s="239"/>
    </row>
    <row r="318" spans="1:62" s="244" customFormat="1" ht="22.5" customHeight="1" x14ac:dyDescent="0.15">
      <c r="A318" s="232"/>
      <c r="B318" s="519"/>
      <c r="C318" s="519"/>
      <c r="D318" s="514"/>
      <c r="E318" s="514"/>
      <c r="F318" s="514"/>
      <c r="G318" s="514"/>
      <c r="H318" s="514"/>
      <c r="I318" s="514"/>
      <c r="J318" s="514"/>
      <c r="K318" s="519"/>
      <c r="L318" s="519"/>
      <c r="M318" s="519"/>
      <c r="N318" s="519"/>
      <c r="O318" s="519"/>
      <c r="P318" s="519"/>
      <c r="Q318" s="519"/>
      <c r="R318" s="519"/>
      <c r="S318" s="519"/>
      <c r="T318" s="519"/>
      <c r="U318" s="519"/>
      <c r="V318" s="519"/>
      <c r="W318" s="519"/>
      <c r="X318" s="232"/>
      <c r="Y318" s="300"/>
      <c r="Z318" s="300"/>
      <c r="AA318" s="300"/>
      <c r="AB318" s="245"/>
      <c r="AC318" s="300"/>
      <c r="AD318" s="300"/>
      <c r="AE318" s="300"/>
      <c r="AF318" s="300"/>
      <c r="AG318" s="300"/>
      <c r="AH318" s="300"/>
      <c r="AI318" s="300"/>
      <c r="AJ318" s="300"/>
      <c r="AK318" s="300"/>
      <c r="AL318" s="300"/>
      <c r="AM318" s="300"/>
      <c r="AN318" s="300"/>
      <c r="AO318" s="300"/>
      <c r="AP318" s="300"/>
      <c r="AQ318" s="300"/>
      <c r="AR318" s="300"/>
      <c r="AS318" s="300"/>
      <c r="AT318" s="300"/>
      <c r="AU318" s="300"/>
      <c r="AV318" s="300"/>
      <c r="AW318" s="300"/>
      <c r="AX318" s="300"/>
      <c r="AY318" s="300"/>
      <c r="AZ318" s="300"/>
      <c r="BA318" s="300"/>
      <c r="BB318" s="300"/>
      <c r="BC318" s="300"/>
      <c r="BD318" s="300"/>
      <c r="BE318" s="300"/>
      <c r="BF318" s="300"/>
      <c r="BG318" s="239"/>
      <c r="BH318" s="239"/>
      <c r="BI318" s="239"/>
      <c r="BJ318" s="239"/>
    </row>
    <row r="319" spans="1:62" s="244" customFormat="1" ht="22.5" customHeight="1" x14ac:dyDescent="0.15">
      <c r="A319" s="232"/>
      <c r="B319" s="519"/>
      <c r="C319" s="519"/>
      <c r="D319" s="514"/>
      <c r="E319" s="514"/>
      <c r="F319" s="514"/>
      <c r="G319" s="514"/>
      <c r="H319" s="514"/>
      <c r="I319" s="514"/>
      <c r="J319" s="514"/>
      <c r="K319" s="519"/>
      <c r="L319" s="519"/>
      <c r="M319" s="519"/>
      <c r="N319" s="519"/>
      <c r="O319" s="519"/>
      <c r="P319" s="519"/>
      <c r="Q319" s="519"/>
      <c r="R319" s="519"/>
      <c r="S319" s="519"/>
      <c r="T319" s="519"/>
      <c r="U319" s="519"/>
      <c r="V319" s="519"/>
      <c r="W319" s="519"/>
      <c r="X319" s="232"/>
      <c r="Y319" s="245"/>
      <c r="Z319" s="245"/>
      <c r="AA319" s="245"/>
      <c r="AB319" s="245"/>
      <c r="AC319" s="245"/>
      <c r="AD319" s="245"/>
      <c r="AE319" s="245"/>
      <c r="AF319" s="245"/>
      <c r="AG319" s="245"/>
      <c r="AH319" s="245"/>
      <c r="AI319" s="245"/>
      <c r="AJ319" s="245"/>
      <c r="AK319" s="245"/>
      <c r="AL319" s="245"/>
      <c r="AM319" s="245"/>
      <c r="AN319" s="245"/>
      <c r="AO319" s="245"/>
      <c r="AP319" s="245"/>
      <c r="AQ319" s="245"/>
      <c r="AR319" s="245"/>
      <c r="AS319" s="245"/>
      <c r="AT319" s="245"/>
      <c r="AU319" s="245"/>
      <c r="AV319" s="245"/>
      <c r="AW319" s="245"/>
      <c r="AX319" s="245"/>
      <c r="AY319" s="245"/>
      <c r="AZ319" s="245"/>
      <c r="BA319" s="245"/>
      <c r="BB319" s="245"/>
      <c r="BC319" s="245"/>
      <c r="BD319" s="245"/>
      <c r="BE319" s="245"/>
      <c r="BF319" s="245"/>
      <c r="BG319" s="239"/>
      <c r="BH319" s="239"/>
      <c r="BI319" s="239"/>
      <c r="BJ319" s="239"/>
    </row>
    <row r="320" spans="1:62" s="244" customFormat="1" ht="22.5" customHeight="1" x14ac:dyDescent="0.15">
      <c r="A320" s="232"/>
      <c r="B320" s="519"/>
      <c r="C320" s="519"/>
      <c r="D320" s="514"/>
      <c r="E320" s="514"/>
      <c r="F320" s="514"/>
      <c r="G320" s="514"/>
      <c r="H320" s="514"/>
      <c r="I320" s="514"/>
      <c r="J320" s="514"/>
      <c r="K320" s="519"/>
      <c r="L320" s="519"/>
      <c r="M320" s="519"/>
      <c r="N320" s="519"/>
      <c r="O320" s="519"/>
      <c r="P320" s="519"/>
      <c r="Q320" s="519"/>
      <c r="R320" s="519"/>
      <c r="S320" s="519"/>
      <c r="T320" s="519"/>
      <c r="U320" s="519"/>
      <c r="V320" s="519"/>
      <c r="W320" s="519"/>
      <c r="X320" s="232"/>
      <c r="Y320" s="245"/>
      <c r="Z320" s="245"/>
      <c r="AA320" s="245"/>
      <c r="AB320" s="245"/>
      <c r="AC320" s="245"/>
      <c r="AD320" s="245"/>
      <c r="AE320" s="245"/>
      <c r="AF320" s="245"/>
      <c r="AG320" s="245"/>
      <c r="AH320" s="245"/>
      <c r="AI320" s="245"/>
      <c r="AJ320" s="245"/>
      <c r="AK320" s="245"/>
      <c r="AL320" s="245"/>
      <c r="AM320" s="245"/>
      <c r="AN320" s="245"/>
      <c r="AO320" s="245"/>
      <c r="AP320" s="245"/>
      <c r="AQ320" s="245"/>
      <c r="AR320" s="245"/>
      <c r="AS320" s="245"/>
      <c r="AT320" s="245"/>
      <c r="AU320" s="245"/>
      <c r="AV320" s="245"/>
      <c r="AW320" s="245"/>
      <c r="AX320" s="245"/>
      <c r="AY320" s="245"/>
      <c r="AZ320" s="245"/>
      <c r="BA320" s="245"/>
      <c r="BB320" s="245"/>
      <c r="BC320" s="245"/>
      <c r="BD320" s="245"/>
      <c r="BE320" s="245"/>
      <c r="BF320" s="245"/>
      <c r="BG320" s="239"/>
      <c r="BH320" s="239"/>
      <c r="BI320" s="239"/>
      <c r="BJ320" s="239"/>
    </row>
    <row r="321" spans="1:62" s="244" customFormat="1" ht="22.5" customHeight="1" x14ac:dyDescent="0.15">
      <c r="A321" s="232"/>
      <c r="B321" s="519"/>
      <c r="C321" s="519"/>
      <c r="D321" s="514"/>
      <c r="E321" s="514"/>
      <c r="F321" s="514"/>
      <c r="G321" s="514"/>
      <c r="H321" s="514"/>
      <c r="I321" s="514"/>
      <c r="J321" s="514"/>
      <c r="K321" s="519"/>
      <c r="L321" s="519"/>
      <c r="M321" s="519"/>
      <c r="N321" s="519"/>
      <c r="O321" s="519"/>
      <c r="P321" s="519"/>
      <c r="Q321" s="519"/>
      <c r="R321" s="519"/>
      <c r="S321" s="519"/>
      <c r="T321" s="519"/>
      <c r="U321" s="519"/>
      <c r="V321" s="519"/>
      <c r="W321" s="519"/>
      <c r="X321" s="232"/>
      <c r="Y321" s="245"/>
      <c r="Z321" s="245"/>
      <c r="AA321" s="245"/>
      <c r="AB321" s="245"/>
      <c r="AC321" s="245"/>
      <c r="AD321" s="245"/>
      <c r="AE321" s="245"/>
      <c r="AF321" s="245"/>
      <c r="AG321" s="245"/>
      <c r="AH321" s="245"/>
      <c r="AI321" s="245"/>
      <c r="AJ321" s="245"/>
      <c r="AK321" s="245"/>
      <c r="AL321" s="245"/>
      <c r="AM321" s="245"/>
      <c r="AN321" s="245"/>
      <c r="AO321" s="245"/>
      <c r="AP321" s="245"/>
      <c r="AQ321" s="245"/>
      <c r="AR321" s="245"/>
      <c r="AS321" s="245"/>
      <c r="AT321" s="245"/>
      <c r="AU321" s="245"/>
      <c r="AV321" s="245"/>
      <c r="AW321" s="245"/>
      <c r="AX321" s="245"/>
      <c r="AY321" s="245"/>
      <c r="AZ321" s="245"/>
      <c r="BA321" s="245"/>
      <c r="BB321" s="245"/>
      <c r="BC321" s="245"/>
      <c r="BD321" s="245"/>
      <c r="BE321" s="245"/>
      <c r="BF321" s="245"/>
      <c r="BG321" s="239"/>
      <c r="BH321" s="239"/>
      <c r="BI321" s="239"/>
      <c r="BJ321" s="239"/>
    </row>
    <row r="322" spans="1:62" s="244" customFormat="1" ht="22.5" customHeight="1" x14ac:dyDescent="0.15">
      <c r="A322" s="232"/>
      <c r="B322" s="519"/>
      <c r="C322" s="519"/>
      <c r="D322" s="514"/>
      <c r="E322" s="514"/>
      <c r="F322" s="514"/>
      <c r="G322" s="514"/>
      <c r="H322" s="514"/>
      <c r="I322" s="514"/>
      <c r="J322" s="514"/>
      <c r="K322" s="519"/>
      <c r="L322" s="519"/>
      <c r="M322" s="519"/>
      <c r="N322" s="519"/>
      <c r="O322" s="519"/>
      <c r="P322" s="519"/>
      <c r="Q322" s="519"/>
      <c r="R322" s="519"/>
      <c r="S322" s="519"/>
      <c r="T322" s="519"/>
      <c r="U322" s="519"/>
      <c r="V322" s="519"/>
      <c r="W322" s="519"/>
      <c r="X322" s="232"/>
      <c r="Y322" s="245"/>
      <c r="Z322" s="245"/>
      <c r="AA322" s="245"/>
      <c r="AB322" s="245"/>
      <c r="AC322" s="245"/>
      <c r="AD322" s="245"/>
      <c r="AE322" s="245"/>
      <c r="AF322" s="245"/>
      <c r="AG322" s="245"/>
      <c r="AH322" s="245"/>
      <c r="AI322" s="245"/>
      <c r="AJ322" s="245"/>
      <c r="AK322" s="245"/>
      <c r="AL322" s="245"/>
      <c r="AM322" s="245"/>
      <c r="AN322" s="245"/>
      <c r="AO322" s="245"/>
      <c r="AP322" s="245"/>
      <c r="AQ322" s="245"/>
      <c r="AR322" s="245"/>
      <c r="AS322" s="245"/>
      <c r="AT322" s="245"/>
      <c r="AU322" s="245"/>
      <c r="AV322" s="245"/>
      <c r="AW322" s="245"/>
      <c r="AX322" s="245"/>
      <c r="AY322" s="245"/>
      <c r="AZ322" s="245"/>
      <c r="BA322" s="245"/>
      <c r="BB322" s="245"/>
      <c r="BC322" s="245"/>
      <c r="BD322" s="245"/>
      <c r="BE322" s="245"/>
      <c r="BF322" s="245"/>
      <c r="BG322" s="240"/>
      <c r="BH322" s="240"/>
      <c r="BI322" s="240"/>
      <c r="BJ322" s="240"/>
    </row>
    <row r="323" spans="1:62" s="244" customFormat="1" ht="22.5" customHeight="1" x14ac:dyDescent="0.15">
      <c r="A323" s="208"/>
      <c r="B323" s="210"/>
      <c r="C323" s="211"/>
      <c r="D323" s="211"/>
      <c r="E323" s="211"/>
      <c r="F323" s="211"/>
      <c r="G323" s="211"/>
      <c r="H323" s="211"/>
      <c r="I323" s="211"/>
      <c r="J323" s="211"/>
      <c r="K323" s="209"/>
      <c r="L323" s="209"/>
      <c r="M323" s="209"/>
      <c r="N323" s="209"/>
      <c r="O323" s="209"/>
      <c r="P323" s="209"/>
      <c r="Q323" s="209"/>
      <c r="R323" s="209"/>
      <c r="S323" s="209"/>
      <c r="T323" s="209"/>
      <c r="U323" s="209"/>
      <c r="V323" s="209"/>
      <c r="W323" s="209"/>
      <c r="X323" s="209"/>
      <c r="Y323" s="245"/>
      <c r="Z323" s="245"/>
      <c r="AA323" s="245"/>
      <c r="AB323" s="245"/>
      <c r="AC323" s="245"/>
      <c r="AD323" s="245"/>
      <c r="AE323" s="245"/>
      <c r="AF323" s="245"/>
      <c r="AG323" s="245"/>
      <c r="AH323" s="245"/>
      <c r="AI323" s="245"/>
      <c r="AJ323" s="245"/>
      <c r="AK323" s="245"/>
      <c r="AL323" s="245"/>
      <c r="AM323" s="245"/>
      <c r="AN323" s="245"/>
      <c r="AO323" s="245"/>
      <c r="AP323" s="245"/>
      <c r="AQ323" s="245"/>
      <c r="AR323" s="245"/>
      <c r="AS323" s="245"/>
      <c r="AT323" s="245"/>
      <c r="AU323" s="245"/>
      <c r="AV323" s="245"/>
      <c r="AW323" s="245"/>
      <c r="AX323" s="245"/>
      <c r="AY323" s="245"/>
      <c r="AZ323" s="245"/>
      <c r="BA323" s="245"/>
      <c r="BB323" s="245"/>
      <c r="BC323" s="245"/>
      <c r="BD323" s="245"/>
      <c r="BE323" s="245"/>
      <c r="BF323" s="245"/>
      <c r="BG323" s="240"/>
      <c r="BH323" s="240"/>
      <c r="BI323" s="240"/>
      <c r="BJ323" s="240"/>
    </row>
    <row r="324" spans="1:62" s="244" customFormat="1" ht="22.5" customHeight="1" x14ac:dyDescent="0.15">
      <c r="A324" s="208" t="s">
        <v>382</v>
      </c>
      <c r="B324" s="208"/>
      <c r="C324" s="209"/>
      <c r="D324" s="237" t="s">
        <v>454</v>
      </c>
      <c r="E324" s="209"/>
      <c r="F324" s="209"/>
      <c r="G324" s="209"/>
      <c r="H324" s="209"/>
      <c r="I324" s="209"/>
      <c r="J324" s="209"/>
      <c r="K324" s="208"/>
      <c r="L324" s="208"/>
      <c r="M324" s="208"/>
      <c r="N324" s="208"/>
      <c r="O324" s="208"/>
      <c r="P324" s="208"/>
      <c r="Q324" s="208"/>
      <c r="R324" s="209"/>
      <c r="S324" s="209"/>
      <c r="T324" s="209"/>
      <c r="U324" s="209"/>
      <c r="V324" s="209"/>
      <c r="W324" s="209"/>
      <c r="X324" s="209"/>
      <c r="Y324" s="245"/>
      <c r="Z324" s="245"/>
      <c r="AA324" s="245"/>
      <c r="AB324" s="245"/>
      <c r="AC324" s="245"/>
      <c r="AD324" s="245"/>
      <c r="AE324" s="245"/>
      <c r="AF324" s="245"/>
      <c r="AG324" s="245"/>
      <c r="AH324" s="245"/>
      <c r="AI324" s="245"/>
      <c r="AJ324" s="245"/>
      <c r="AK324" s="245"/>
      <c r="AL324" s="245"/>
      <c r="AM324" s="245"/>
      <c r="AN324" s="245"/>
      <c r="AO324" s="245"/>
      <c r="AP324" s="245"/>
      <c r="AQ324" s="245"/>
      <c r="AR324" s="245"/>
      <c r="AS324" s="245"/>
      <c r="AT324" s="245"/>
      <c r="AU324" s="245"/>
      <c r="AV324" s="245"/>
      <c r="AW324" s="245"/>
      <c r="AX324" s="245"/>
      <c r="AY324" s="245"/>
      <c r="AZ324" s="245"/>
      <c r="BA324" s="245"/>
      <c r="BB324" s="245"/>
      <c r="BC324" s="245"/>
      <c r="BD324" s="245"/>
      <c r="BE324" s="245"/>
      <c r="BF324" s="245"/>
      <c r="BG324" s="239"/>
      <c r="BH324" s="239"/>
      <c r="BI324" s="239"/>
      <c r="BJ324" s="239"/>
    </row>
    <row r="325" spans="1:62" s="244" customFormat="1" ht="22.5" customHeight="1" x14ac:dyDescent="0.15">
      <c r="A325" s="208"/>
      <c r="B325" s="11" t="s">
        <v>421</v>
      </c>
      <c r="C325" s="519"/>
      <c r="D325" s="519"/>
      <c r="E325" s="519"/>
      <c r="F325" s="519"/>
      <c r="G325" s="519"/>
      <c r="H325" s="519"/>
      <c r="I325" s="519"/>
      <c r="J325" s="519"/>
      <c r="K325" s="519"/>
      <c r="L325" s="220" t="s">
        <v>383</v>
      </c>
      <c r="M325" s="220"/>
      <c r="N325" s="519"/>
      <c r="O325" s="519"/>
      <c r="P325" s="519"/>
      <c r="Q325" s="519"/>
      <c r="R325" s="519"/>
      <c r="S325" s="519"/>
      <c r="T325" s="519"/>
      <c r="U325" s="519"/>
      <c r="V325" s="209"/>
      <c r="W325" s="209"/>
      <c r="X325" s="209"/>
      <c r="Y325" s="245"/>
      <c r="Z325" s="245"/>
      <c r="AA325" s="245"/>
      <c r="AB325" s="245"/>
      <c r="AC325" s="245"/>
      <c r="AD325" s="245"/>
      <c r="AE325" s="245"/>
      <c r="AF325" s="245"/>
      <c r="AG325" s="245"/>
      <c r="AH325" s="245"/>
      <c r="AI325" s="245"/>
      <c r="AJ325" s="245"/>
      <c r="AK325" s="245"/>
      <c r="AL325" s="245"/>
      <c r="AM325" s="245"/>
      <c r="AN325" s="245"/>
      <c r="AO325" s="245"/>
      <c r="AP325" s="245"/>
      <c r="AQ325" s="245"/>
      <c r="AR325" s="245"/>
      <c r="AS325" s="245"/>
      <c r="AT325" s="245"/>
      <c r="AU325" s="245"/>
      <c r="AV325" s="245"/>
      <c r="AW325" s="245"/>
      <c r="AX325" s="245"/>
      <c r="AY325" s="245"/>
      <c r="AZ325" s="245"/>
      <c r="BA325" s="245"/>
      <c r="BB325" s="245"/>
      <c r="BC325" s="245"/>
      <c r="BD325" s="245"/>
      <c r="BE325" s="245"/>
      <c r="BF325" s="245"/>
      <c r="BG325" s="239"/>
      <c r="BH325" s="239"/>
      <c r="BI325" s="239"/>
      <c r="BJ325" s="239"/>
    </row>
    <row r="326" spans="1:62" s="244" customFormat="1" ht="22.5" customHeight="1" x14ac:dyDescent="0.15">
      <c r="A326" s="208"/>
      <c r="B326" s="208"/>
      <c r="C326" s="208"/>
      <c r="D326" s="209"/>
      <c r="E326" s="209"/>
      <c r="F326" s="209"/>
      <c r="G326" s="209"/>
      <c r="H326" s="209"/>
      <c r="I326" s="209"/>
      <c r="J326" s="209"/>
      <c r="K326" s="209"/>
      <c r="L326" s="209"/>
      <c r="M326" s="209"/>
      <c r="N326" s="209"/>
      <c r="O326" s="209"/>
      <c r="P326" s="209"/>
      <c r="Q326" s="209"/>
      <c r="R326" s="209"/>
      <c r="S326" s="209"/>
      <c r="T326" s="209"/>
      <c r="U326" s="209"/>
      <c r="V326" s="209"/>
      <c r="W326" s="209"/>
      <c r="X326" s="209"/>
      <c r="Y326" s="245"/>
      <c r="Z326" s="245"/>
      <c r="AA326" s="245"/>
      <c r="AB326" s="245"/>
      <c r="AC326" s="245"/>
      <c r="AD326" s="245"/>
      <c r="AE326" s="245"/>
      <c r="AF326" s="245"/>
      <c r="AG326" s="245"/>
      <c r="AH326" s="245"/>
      <c r="AI326" s="245"/>
      <c r="AJ326" s="245"/>
      <c r="AK326" s="245"/>
      <c r="AL326" s="245"/>
      <c r="AM326" s="245"/>
      <c r="AN326" s="245"/>
      <c r="AO326" s="245"/>
      <c r="AP326" s="245"/>
      <c r="AQ326" s="245"/>
      <c r="AR326" s="245"/>
      <c r="AS326" s="245"/>
      <c r="AT326" s="245"/>
      <c r="AU326" s="245"/>
      <c r="AV326" s="245"/>
      <c r="AW326" s="245"/>
      <c r="AX326" s="245"/>
      <c r="AY326" s="245"/>
      <c r="AZ326" s="245"/>
      <c r="BA326" s="245"/>
      <c r="BB326" s="245"/>
      <c r="BC326" s="245"/>
      <c r="BD326" s="245"/>
      <c r="BE326" s="245"/>
      <c r="BF326" s="245"/>
      <c r="BG326" s="239"/>
      <c r="BH326" s="239"/>
      <c r="BI326" s="239"/>
      <c r="BJ326" s="239"/>
    </row>
    <row r="327" spans="1:62" s="244" customFormat="1" ht="22.5" customHeight="1" x14ac:dyDescent="0.15">
      <c r="A327" s="208"/>
      <c r="B327" s="208"/>
      <c r="C327" s="522" t="s">
        <v>419</v>
      </c>
      <c r="D327" s="523"/>
      <c r="E327" s="523"/>
      <c r="F327" s="524"/>
      <c r="G327" s="438" t="s">
        <v>422</v>
      </c>
      <c r="H327" s="521"/>
      <c r="I327" s="521"/>
      <c r="J327" s="521"/>
      <c r="K327" s="521"/>
      <c r="L327" s="521"/>
      <c r="M327" s="521"/>
      <c r="N327" s="521"/>
      <c r="O327" s="438" t="s">
        <v>423</v>
      </c>
      <c r="P327" s="521"/>
      <c r="Q327" s="521"/>
      <c r="R327" s="521"/>
      <c r="S327" s="521"/>
      <c r="T327" s="521"/>
      <c r="U327" s="521"/>
      <c r="V327" s="521"/>
      <c r="W327" s="521"/>
      <c r="X327" s="439"/>
      <c r="Y327" s="245"/>
      <c r="Z327" s="245"/>
      <c r="AA327" s="245"/>
      <c r="AB327" s="245"/>
      <c r="AC327" s="245"/>
      <c r="AD327" s="245"/>
      <c r="AE327" s="245"/>
      <c r="AF327" s="245"/>
      <c r="AG327" s="245"/>
      <c r="AH327" s="245"/>
      <c r="AI327" s="245"/>
      <c r="AJ327" s="245"/>
      <c r="AK327" s="245"/>
      <c r="AL327" s="245"/>
      <c r="AM327" s="245"/>
      <c r="AN327" s="245"/>
      <c r="AO327" s="245"/>
      <c r="AP327" s="245"/>
      <c r="AQ327" s="245"/>
      <c r="AR327" s="245"/>
      <c r="AS327" s="245"/>
      <c r="AT327" s="245"/>
      <c r="AU327" s="245"/>
      <c r="AV327" s="245"/>
      <c r="AW327" s="245"/>
      <c r="AX327" s="245"/>
      <c r="AY327" s="245"/>
      <c r="AZ327" s="245"/>
      <c r="BA327" s="245"/>
      <c r="BB327" s="245"/>
      <c r="BC327" s="245"/>
      <c r="BD327" s="245"/>
      <c r="BE327" s="245"/>
      <c r="BF327" s="245"/>
      <c r="BG327" s="239"/>
      <c r="BH327" s="239"/>
      <c r="BI327" s="239"/>
      <c r="BJ327" s="239"/>
    </row>
    <row r="328" spans="1:62" s="244" customFormat="1" ht="22.5" customHeight="1" x14ac:dyDescent="0.15">
      <c r="A328" s="208"/>
      <c r="B328" s="208"/>
      <c r="C328" s="525"/>
      <c r="D328" s="387"/>
      <c r="E328" s="387"/>
      <c r="F328" s="526"/>
      <c r="G328" s="530" t="s">
        <v>424</v>
      </c>
      <c r="H328" s="530"/>
      <c r="I328" s="530"/>
      <c r="J328" s="530"/>
      <c r="K328" s="530"/>
      <c r="L328" s="530"/>
      <c r="M328" s="530"/>
      <c r="N328" s="527"/>
      <c r="O328" s="554" t="s">
        <v>427</v>
      </c>
      <c r="P328" s="555"/>
      <c r="Q328" s="555"/>
      <c r="R328" s="555"/>
      <c r="S328" s="555"/>
      <c r="T328" s="555"/>
      <c r="U328" s="555"/>
      <c r="V328" s="555"/>
      <c r="W328" s="555"/>
      <c r="X328" s="556"/>
      <c r="Y328" s="245"/>
      <c r="Z328" s="245"/>
      <c r="AA328" s="245"/>
      <c r="AB328" s="245"/>
      <c r="AC328" s="245"/>
      <c r="AD328" s="245"/>
      <c r="AE328" s="245"/>
      <c r="AF328" s="245"/>
      <c r="AG328" s="245"/>
      <c r="AH328" s="245"/>
      <c r="AI328" s="245"/>
      <c r="AJ328" s="245"/>
      <c r="AK328" s="245"/>
      <c r="AL328" s="245"/>
      <c r="AM328" s="245"/>
      <c r="AN328" s="245"/>
      <c r="AO328" s="245"/>
      <c r="AP328" s="245"/>
      <c r="AQ328" s="245"/>
      <c r="AR328" s="245"/>
      <c r="AS328" s="245"/>
      <c r="AT328" s="245"/>
      <c r="AU328" s="245"/>
      <c r="AV328" s="245"/>
      <c r="AW328" s="245"/>
      <c r="AX328" s="245"/>
      <c r="AY328" s="245"/>
      <c r="AZ328" s="245"/>
      <c r="BA328" s="245"/>
      <c r="BB328" s="245"/>
      <c r="BC328" s="245"/>
      <c r="BD328" s="245"/>
      <c r="BE328" s="245"/>
      <c r="BF328" s="245"/>
      <c r="BG328" s="239"/>
      <c r="BH328" s="239"/>
      <c r="BI328" s="239"/>
      <c r="BJ328" s="239"/>
    </row>
    <row r="329" spans="1:62" s="244" customFormat="1" ht="22.5" customHeight="1" x14ac:dyDescent="0.15">
      <c r="A329" s="208"/>
      <c r="B329" s="208"/>
      <c r="C329" s="525"/>
      <c r="D329" s="387"/>
      <c r="E329" s="387"/>
      <c r="F329" s="526"/>
      <c r="G329" s="519" t="s">
        <v>425</v>
      </c>
      <c r="H329" s="519"/>
      <c r="I329" s="519"/>
      <c r="J329" s="519"/>
      <c r="K329" s="519"/>
      <c r="L329" s="519"/>
      <c r="M329" s="519"/>
      <c r="N329" s="438"/>
      <c r="O329" s="557"/>
      <c r="P329" s="558"/>
      <c r="Q329" s="558"/>
      <c r="R329" s="558"/>
      <c r="S329" s="558"/>
      <c r="T329" s="558"/>
      <c r="U329" s="558"/>
      <c r="V329" s="558"/>
      <c r="W329" s="558"/>
      <c r="X329" s="559"/>
      <c r="Y329" s="245"/>
      <c r="Z329" s="245"/>
      <c r="AA329" s="245"/>
      <c r="AB329" s="245"/>
      <c r="AC329" s="245"/>
      <c r="AD329" s="245"/>
      <c r="AE329" s="245"/>
      <c r="AF329" s="245"/>
      <c r="AG329" s="245"/>
      <c r="AH329" s="245"/>
      <c r="AI329" s="245"/>
      <c r="AJ329" s="245"/>
      <c r="AK329" s="245"/>
      <c r="AL329" s="245"/>
      <c r="AM329" s="245"/>
      <c r="AN329" s="245"/>
      <c r="AO329" s="245"/>
      <c r="AP329" s="245"/>
      <c r="AQ329" s="245"/>
      <c r="AR329" s="245"/>
      <c r="AS329" s="245"/>
      <c r="AT329" s="245"/>
      <c r="AU329" s="245"/>
      <c r="AV329" s="245"/>
      <c r="AW329" s="245"/>
      <c r="AX329" s="245"/>
      <c r="AY329" s="245"/>
      <c r="AZ329" s="245"/>
      <c r="BA329" s="245"/>
      <c r="BB329" s="245"/>
      <c r="BC329" s="245"/>
      <c r="BD329" s="245"/>
      <c r="BE329" s="245"/>
      <c r="BF329" s="245"/>
      <c r="BG329" s="239"/>
      <c r="BH329" s="239"/>
      <c r="BI329" s="239"/>
      <c r="BJ329" s="239"/>
    </row>
    <row r="330" spans="1:62" s="244" customFormat="1" ht="22.5" customHeight="1" x14ac:dyDescent="0.15">
      <c r="A330" s="208"/>
      <c r="B330" s="208"/>
      <c r="C330" s="525"/>
      <c r="D330" s="387"/>
      <c r="E330" s="387"/>
      <c r="F330" s="526"/>
      <c r="G330" s="519" t="s">
        <v>426</v>
      </c>
      <c r="H330" s="519"/>
      <c r="I330" s="519"/>
      <c r="J330" s="519"/>
      <c r="K330" s="519"/>
      <c r="L330" s="519"/>
      <c r="M330" s="519"/>
      <c r="N330" s="438"/>
      <c r="O330" s="557"/>
      <c r="P330" s="558"/>
      <c r="Q330" s="558"/>
      <c r="R330" s="558"/>
      <c r="S330" s="558"/>
      <c r="T330" s="558"/>
      <c r="U330" s="558"/>
      <c r="V330" s="558"/>
      <c r="W330" s="558"/>
      <c r="X330" s="559"/>
      <c r="Y330" s="245"/>
      <c r="Z330" s="245"/>
      <c r="AA330" s="245"/>
      <c r="AB330" s="247"/>
      <c r="AC330" s="245"/>
      <c r="AD330" s="245"/>
      <c r="AE330" s="245"/>
      <c r="AF330" s="245"/>
      <c r="AG330" s="245"/>
      <c r="AH330" s="245"/>
      <c r="AI330" s="245"/>
      <c r="AJ330" s="245"/>
      <c r="AK330" s="245"/>
      <c r="AL330" s="245"/>
      <c r="AM330" s="245"/>
      <c r="AN330" s="245"/>
      <c r="AO330" s="245"/>
      <c r="AP330" s="245"/>
      <c r="AQ330" s="245"/>
      <c r="AR330" s="245"/>
      <c r="AS330" s="245"/>
      <c r="AT330" s="245"/>
      <c r="AU330" s="245"/>
      <c r="AV330" s="245"/>
      <c r="AW330" s="245"/>
      <c r="AX330" s="245"/>
      <c r="AY330" s="245"/>
      <c r="AZ330" s="245"/>
      <c r="BA330" s="245"/>
      <c r="BB330" s="245"/>
      <c r="BC330" s="245"/>
      <c r="BD330" s="245"/>
      <c r="BE330" s="245"/>
      <c r="BF330" s="245"/>
      <c r="BG330" s="239"/>
      <c r="BH330" s="239"/>
      <c r="BI330" s="239"/>
      <c r="BJ330" s="239"/>
    </row>
    <row r="331" spans="1:62" s="244" customFormat="1" ht="22.5" customHeight="1" x14ac:dyDescent="0.15">
      <c r="A331" s="208"/>
      <c r="B331" s="208"/>
      <c r="C331" s="525"/>
      <c r="D331" s="387"/>
      <c r="E331" s="387"/>
      <c r="F331" s="526"/>
      <c r="G331" s="519"/>
      <c r="H331" s="519"/>
      <c r="I331" s="519"/>
      <c r="J331" s="519"/>
      <c r="K331" s="519"/>
      <c r="L331" s="519"/>
      <c r="M331" s="519"/>
      <c r="N331" s="438"/>
      <c r="O331" s="557"/>
      <c r="P331" s="558"/>
      <c r="Q331" s="558"/>
      <c r="R331" s="558"/>
      <c r="S331" s="558"/>
      <c r="T331" s="558"/>
      <c r="U331" s="558"/>
      <c r="V331" s="558"/>
      <c r="W331" s="558"/>
      <c r="X331" s="559"/>
      <c r="Y331" s="247"/>
      <c r="Z331" s="247"/>
      <c r="AA331" s="247"/>
      <c r="AB331" s="240"/>
      <c r="AC331" s="247"/>
      <c r="AD331" s="247"/>
      <c r="AE331" s="247"/>
      <c r="AF331" s="247"/>
      <c r="AG331" s="247"/>
      <c r="AH331" s="247"/>
      <c r="AI331" s="247"/>
      <c r="AJ331" s="247"/>
      <c r="AK331" s="247"/>
      <c r="AL331" s="247"/>
      <c r="AM331" s="247"/>
      <c r="AN331" s="247"/>
      <c r="AO331" s="247"/>
      <c r="AP331" s="247"/>
      <c r="AQ331" s="247"/>
      <c r="AR331" s="247"/>
      <c r="AS331" s="247"/>
      <c r="AT331" s="247"/>
      <c r="AU331" s="247"/>
      <c r="AV331" s="247"/>
      <c r="AW331" s="247"/>
      <c r="AX331" s="247"/>
      <c r="AY331" s="247"/>
      <c r="AZ331" s="247"/>
      <c r="BA331" s="247"/>
      <c r="BB331" s="247"/>
      <c r="BC331" s="247"/>
      <c r="BD331" s="247"/>
      <c r="BE331" s="247"/>
      <c r="BF331" s="247"/>
      <c r="BG331" s="239"/>
      <c r="BH331" s="239"/>
      <c r="BI331" s="239"/>
      <c r="BJ331" s="239"/>
    </row>
    <row r="332" spans="1:62" s="244" customFormat="1" ht="22.5" customHeight="1" x14ac:dyDescent="0.15">
      <c r="A332" s="208"/>
      <c r="B332" s="208"/>
      <c r="C332" s="527"/>
      <c r="D332" s="528"/>
      <c r="E332" s="528"/>
      <c r="F332" s="529"/>
      <c r="G332" s="519"/>
      <c r="H332" s="519"/>
      <c r="I332" s="519"/>
      <c r="J332" s="519"/>
      <c r="K332" s="519"/>
      <c r="L332" s="519"/>
      <c r="M332" s="519"/>
      <c r="N332" s="438"/>
      <c r="O332" s="560"/>
      <c r="P332" s="561"/>
      <c r="Q332" s="561"/>
      <c r="R332" s="561"/>
      <c r="S332" s="561"/>
      <c r="T332" s="561"/>
      <c r="U332" s="561"/>
      <c r="V332" s="561"/>
      <c r="W332" s="561"/>
      <c r="X332" s="562"/>
      <c r="Y332" s="240"/>
      <c r="Z332" s="240"/>
      <c r="AA332" s="240"/>
      <c r="AB332" s="245"/>
      <c r="AC332" s="240"/>
      <c r="AD332" s="240"/>
      <c r="AE332" s="240"/>
      <c r="AF332" s="240"/>
      <c r="AG332" s="240"/>
      <c r="AH332" s="240"/>
      <c r="AI332" s="240"/>
      <c r="AJ332" s="240"/>
      <c r="AK332" s="240"/>
      <c r="AL332" s="240"/>
      <c r="AM332" s="240"/>
      <c r="AN332" s="240"/>
      <c r="AO332" s="240"/>
      <c r="AP332" s="240"/>
      <c r="AQ332" s="240"/>
      <c r="AR332" s="240"/>
      <c r="AS332" s="240"/>
      <c r="AT332" s="240"/>
      <c r="AU332" s="240"/>
      <c r="AV332" s="240"/>
      <c r="AW332" s="240"/>
      <c r="AX332" s="240"/>
      <c r="AY332" s="240"/>
      <c r="AZ332" s="240"/>
      <c r="BA332" s="240"/>
      <c r="BB332" s="240"/>
      <c r="BC332" s="240"/>
      <c r="BD332" s="240"/>
      <c r="BE332" s="240"/>
      <c r="BF332" s="240"/>
      <c r="BG332" s="239"/>
      <c r="BH332" s="239"/>
      <c r="BI332" s="239"/>
      <c r="BJ332" s="239"/>
    </row>
    <row r="333" spans="1:62" s="244" customFormat="1" ht="22.5" customHeight="1" x14ac:dyDescent="0.15">
      <c r="A333" s="208"/>
      <c r="B333" s="208"/>
      <c r="C333" s="209"/>
      <c r="D333" s="209"/>
      <c r="E333" s="209"/>
      <c r="F333" s="209"/>
      <c r="G333" s="209"/>
      <c r="H333" s="209"/>
      <c r="I333" s="209"/>
      <c r="J333" s="209"/>
      <c r="K333" s="209"/>
      <c r="L333" s="209"/>
      <c r="M333" s="209"/>
      <c r="N333" s="209"/>
      <c r="O333" s="209"/>
      <c r="P333" s="209"/>
      <c r="Q333" s="209"/>
      <c r="R333" s="209"/>
      <c r="S333" s="209"/>
      <c r="T333" s="209"/>
      <c r="U333" s="209"/>
      <c r="V333" s="209"/>
      <c r="W333" s="209"/>
      <c r="X333" s="209"/>
      <c r="Y333" s="245"/>
      <c r="Z333" s="245"/>
      <c r="AA333" s="245"/>
      <c r="AB333" s="245"/>
      <c r="AC333" s="245"/>
      <c r="AD333" s="245"/>
      <c r="AE333" s="245"/>
      <c r="AF333" s="245"/>
      <c r="AG333" s="245"/>
      <c r="AH333" s="245"/>
      <c r="AI333" s="245"/>
      <c r="AJ333" s="245"/>
      <c r="AK333" s="245"/>
      <c r="AL333" s="245"/>
      <c r="AM333" s="245"/>
      <c r="AN333" s="245"/>
      <c r="AO333" s="245"/>
      <c r="AP333" s="245"/>
      <c r="AQ333" s="245"/>
      <c r="AR333" s="245"/>
      <c r="AS333" s="245"/>
      <c r="AT333" s="245"/>
      <c r="AU333" s="245"/>
      <c r="AV333" s="245"/>
      <c r="AW333" s="245"/>
      <c r="AX333" s="245"/>
      <c r="AY333" s="245"/>
      <c r="AZ333" s="245"/>
      <c r="BA333" s="245"/>
      <c r="BB333" s="245"/>
      <c r="BC333" s="245"/>
      <c r="BD333" s="245"/>
      <c r="BE333" s="245"/>
      <c r="BF333" s="245"/>
      <c r="BG333" s="239"/>
      <c r="BH333" s="239"/>
      <c r="BI333" s="239"/>
      <c r="BJ333" s="239"/>
    </row>
    <row r="334" spans="1:62" s="244" customFormat="1" ht="22.5" customHeight="1" x14ac:dyDescent="0.15">
      <c r="A334" s="208"/>
      <c r="B334" s="208"/>
      <c r="C334" s="522" t="s">
        <v>420</v>
      </c>
      <c r="D334" s="523"/>
      <c r="E334" s="523"/>
      <c r="F334" s="524"/>
      <c r="G334" s="438" t="s">
        <v>422</v>
      </c>
      <c r="H334" s="521"/>
      <c r="I334" s="521"/>
      <c r="J334" s="521"/>
      <c r="K334" s="521"/>
      <c r="L334" s="521"/>
      <c r="M334" s="521"/>
      <c r="N334" s="521"/>
      <c r="O334" s="438" t="s">
        <v>423</v>
      </c>
      <c r="P334" s="521"/>
      <c r="Q334" s="521"/>
      <c r="R334" s="521"/>
      <c r="S334" s="521"/>
      <c r="T334" s="521"/>
      <c r="U334" s="521"/>
      <c r="V334" s="521"/>
      <c r="W334" s="521"/>
      <c r="X334" s="439"/>
      <c r="Y334" s="245"/>
      <c r="Z334" s="245"/>
      <c r="AA334" s="245"/>
      <c r="AB334" s="245"/>
      <c r="AC334" s="245"/>
      <c r="AD334" s="245"/>
      <c r="AE334" s="245"/>
      <c r="AF334" s="245"/>
      <c r="AG334" s="245"/>
      <c r="AH334" s="245"/>
      <c r="AI334" s="245"/>
      <c r="AJ334" s="245"/>
      <c r="AK334" s="245"/>
      <c r="AL334" s="245"/>
      <c r="AM334" s="245"/>
      <c r="AN334" s="245"/>
      <c r="AO334" s="245"/>
      <c r="AP334" s="245"/>
      <c r="AQ334" s="245"/>
      <c r="AR334" s="245"/>
      <c r="AS334" s="245"/>
      <c r="AT334" s="245"/>
      <c r="AU334" s="245"/>
      <c r="AV334" s="245"/>
      <c r="AW334" s="245"/>
      <c r="AX334" s="245"/>
      <c r="AY334" s="245"/>
      <c r="AZ334" s="245"/>
      <c r="BA334" s="245"/>
      <c r="BB334" s="245"/>
      <c r="BC334" s="245"/>
      <c r="BD334" s="245"/>
      <c r="BE334" s="245"/>
      <c r="BF334" s="245"/>
      <c r="BG334" s="239"/>
      <c r="BH334" s="239"/>
      <c r="BI334" s="239"/>
      <c r="BJ334" s="239"/>
    </row>
    <row r="335" spans="1:62" s="244" customFormat="1" ht="22.5" customHeight="1" x14ac:dyDescent="0.15">
      <c r="A335" s="208"/>
      <c r="B335" s="208"/>
      <c r="C335" s="525"/>
      <c r="D335" s="387"/>
      <c r="E335" s="387"/>
      <c r="F335" s="526"/>
      <c r="G335" s="530" t="s">
        <v>424</v>
      </c>
      <c r="H335" s="530"/>
      <c r="I335" s="530"/>
      <c r="J335" s="530"/>
      <c r="K335" s="530"/>
      <c r="L335" s="530"/>
      <c r="M335" s="530"/>
      <c r="N335" s="527"/>
      <c r="O335" s="554" t="s">
        <v>428</v>
      </c>
      <c r="P335" s="555"/>
      <c r="Q335" s="555"/>
      <c r="R335" s="555"/>
      <c r="S335" s="555"/>
      <c r="T335" s="555"/>
      <c r="U335" s="555"/>
      <c r="V335" s="555"/>
      <c r="W335" s="555"/>
      <c r="X335" s="556"/>
      <c r="Y335" s="245"/>
      <c r="Z335" s="245"/>
      <c r="AA335" s="245"/>
      <c r="AB335" s="245"/>
      <c r="AC335" s="245"/>
      <c r="AD335" s="245"/>
      <c r="AE335" s="245"/>
      <c r="AF335" s="245"/>
      <c r="AG335" s="245"/>
      <c r="AH335" s="245"/>
      <c r="AI335" s="245"/>
      <c r="AJ335" s="245"/>
      <c r="AK335" s="245"/>
      <c r="AL335" s="245"/>
      <c r="AM335" s="245"/>
      <c r="AN335" s="245"/>
      <c r="AO335" s="245"/>
      <c r="AP335" s="245"/>
      <c r="AQ335" s="245"/>
      <c r="AR335" s="245"/>
      <c r="AS335" s="245"/>
      <c r="AT335" s="245"/>
      <c r="AU335" s="245"/>
      <c r="AV335" s="245"/>
      <c r="AW335" s="245"/>
      <c r="AX335" s="245"/>
      <c r="AY335" s="245"/>
      <c r="AZ335" s="245"/>
      <c r="BA335" s="245"/>
      <c r="BB335" s="245"/>
      <c r="BC335" s="245"/>
      <c r="BD335" s="245"/>
      <c r="BE335" s="245"/>
      <c r="BF335" s="245"/>
      <c r="BG335" s="239"/>
      <c r="BH335" s="239"/>
      <c r="BI335" s="239"/>
      <c r="BJ335" s="239"/>
    </row>
    <row r="336" spans="1:62" s="244" customFormat="1" ht="22.5" customHeight="1" x14ac:dyDescent="0.15">
      <c r="A336" s="208"/>
      <c r="B336" s="208"/>
      <c r="C336" s="525"/>
      <c r="D336" s="387"/>
      <c r="E336" s="387"/>
      <c r="F336" s="526"/>
      <c r="G336" s="519" t="s">
        <v>425</v>
      </c>
      <c r="H336" s="519"/>
      <c r="I336" s="519"/>
      <c r="J336" s="519"/>
      <c r="K336" s="519"/>
      <c r="L336" s="519"/>
      <c r="M336" s="519"/>
      <c r="N336" s="438"/>
      <c r="O336" s="557"/>
      <c r="P336" s="558"/>
      <c r="Q336" s="558"/>
      <c r="R336" s="558"/>
      <c r="S336" s="558"/>
      <c r="T336" s="558"/>
      <c r="U336" s="558"/>
      <c r="V336" s="558"/>
      <c r="W336" s="558"/>
      <c r="X336" s="559"/>
      <c r="Y336" s="245"/>
      <c r="Z336" s="245"/>
      <c r="AA336" s="245"/>
      <c r="AB336" s="245"/>
      <c r="AC336" s="245"/>
      <c r="AD336" s="245"/>
      <c r="AE336" s="245"/>
      <c r="AF336" s="245"/>
      <c r="AG336" s="245"/>
      <c r="AH336" s="245"/>
      <c r="AI336" s="245"/>
      <c r="AJ336" s="245"/>
      <c r="AK336" s="245"/>
      <c r="AL336" s="245"/>
      <c r="AM336" s="245"/>
      <c r="AN336" s="245"/>
      <c r="AO336" s="245"/>
      <c r="AP336" s="245"/>
      <c r="AQ336" s="245"/>
      <c r="AR336" s="245"/>
      <c r="AS336" s="245"/>
      <c r="AT336" s="245"/>
      <c r="AU336" s="245"/>
      <c r="AV336" s="245"/>
      <c r="AW336" s="245"/>
      <c r="AX336" s="245"/>
      <c r="AY336" s="245"/>
      <c r="AZ336" s="245"/>
      <c r="BA336" s="245"/>
      <c r="BB336" s="245"/>
      <c r="BC336" s="245"/>
      <c r="BD336" s="245"/>
      <c r="BE336" s="245"/>
      <c r="BF336" s="245"/>
      <c r="BG336" s="239"/>
      <c r="BH336" s="239"/>
      <c r="BI336" s="239"/>
      <c r="BJ336" s="239"/>
    </row>
    <row r="337" spans="1:64" s="244" customFormat="1" ht="22.5" customHeight="1" x14ac:dyDescent="0.15">
      <c r="A337" s="208"/>
      <c r="B337" s="208"/>
      <c r="C337" s="525"/>
      <c r="D337" s="387"/>
      <c r="E337" s="387"/>
      <c r="F337" s="526"/>
      <c r="G337" s="519" t="s">
        <v>426</v>
      </c>
      <c r="H337" s="519"/>
      <c r="I337" s="519"/>
      <c r="J337" s="519"/>
      <c r="K337" s="519"/>
      <c r="L337" s="519"/>
      <c r="M337" s="519"/>
      <c r="N337" s="438"/>
      <c r="O337" s="557"/>
      <c r="P337" s="558"/>
      <c r="Q337" s="558"/>
      <c r="R337" s="558"/>
      <c r="S337" s="558"/>
      <c r="T337" s="558"/>
      <c r="U337" s="558"/>
      <c r="V337" s="558"/>
      <c r="W337" s="558"/>
      <c r="X337" s="559"/>
      <c r="Y337" s="245"/>
      <c r="Z337" s="245"/>
      <c r="AA337" s="245"/>
      <c r="AB337" s="245"/>
      <c r="AC337" s="245"/>
      <c r="AD337" s="245"/>
      <c r="AE337" s="245"/>
      <c r="AF337" s="245"/>
      <c r="AG337" s="245"/>
      <c r="AH337" s="245"/>
      <c r="AI337" s="245"/>
      <c r="AJ337" s="245"/>
      <c r="AK337" s="245"/>
      <c r="AL337" s="245"/>
      <c r="AM337" s="245"/>
      <c r="AN337" s="245"/>
      <c r="AO337" s="245"/>
      <c r="AP337" s="245"/>
      <c r="AQ337" s="245"/>
      <c r="AR337" s="245"/>
      <c r="AS337" s="245"/>
      <c r="AT337" s="245"/>
      <c r="AU337" s="245"/>
      <c r="AV337" s="245"/>
      <c r="AW337" s="245"/>
      <c r="AX337" s="245"/>
      <c r="AY337" s="245"/>
      <c r="AZ337" s="245"/>
      <c r="BA337" s="245"/>
      <c r="BB337" s="245"/>
      <c r="BC337" s="245"/>
      <c r="BD337" s="245"/>
      <c r="BE337" s="245"/>
      <c r="BF337" s="245"/>
      <c r="BG337" s="239"/>
      <c r="BH337" s="239"/>
      <c r="BI337" s="239"/>
      <c r="BJ337" s="239"/>
    </row>
    <row r="338" spans="1:64" s="244" customFormat="1" ht="22.5" customHeight="1" x14ac:dyDescent="0.15">
      <c r="A338" s="208"/>
      <c r="B338" s="208"/>
      <c r="C338" s="525"/>
      <c r="D338" s="387"/>
      <c r="E338" s="387"/>
      <c r="F338" s="526"/>
      <c r="G338" s="519"/>
      <c r="H338" s="519"/>
      <c r="I338" s="519"/>
      <c r="J338" s="519"/>
      <c r="K338" s="519"/>
      <c r="L338" s="519"/>
      <c r="M338" s="519"/>
      <c r="N338" s="438"/>
      <c r="O338" s="557"/>
      <c r="P338" s="558"/>
      <c r="Q338" s="558"/>
      <c r="R338" s="558"/>
      <c r="S338" s="558"/>
      <c r="T338" s="558"/>
      <c r="U338" s="558"/>
      <c r="V338" s="558"/>
      <c r="W338" s="558"/>
      <c r="X338" s="559"/>
      <c r="Y338" s="245"/>
      <c r="Z338" s="245"/>
      <c r="AA338" s="245"/>
      <c r="AB338" s="245"/>
      <c r="AC338" s="245"/>
      <c r="AD338" s="245"/>
      <c r="AE338" s="245"/>
      <c r="AF338" s="245"/>
      <c r="AG338" s="245"/>
      <c r="AH338" s="245"/>
      <c r="AI338" s="245"/>
      <c r="AJ338" s="245"/>
      <c r="AK338" s="245"/>
      <c r="AL338" s="245"/>
      <c r="AM338" s="245"/>
      <c r="AN338" s="245"/>
      <c r="AO338" s="245"/>
      <c r="AP338" s="245"/>
      <c r="AQ338" s="245"/>
      <c r="AR338" s="245"/>
      <c r="AS338" s="245"/>
      <c r="AT338" s="245"/>
      <c r="AU338" s="245"/>
      <c r="AV338" s="245"/>
      <c r="AW338" s="245"/>
      <c r="AX338" s="245"/>
      <c r="AY338" s="245"/>
      <c r="AZ338" s="245"/>
      <c r="BA338" s="245"/>
      <c r="BB338" s="245"/>
      <c r="BC338" s="245"/>
      <c r="BD338" s="245"/>
      <c r="BE338" s="245"/>
      <c r="BF338" s="245"/>
      <c r="BG338" s="239"/>
      <c r="BH338" s="239"/>
      <c r="BI338" s="239"/>
      <c r="BJ338" s="239"/>
    </row>
    <row r="339" spans="1:64" s="244" customFormat="1" ht="22.5" customHeight="1" x14ac:dyDescent="0.15">
      <c r="A339" s="208"/>
      <c r="B339" s="208"/>
      <c r="C339" s="527"/>
      <c r="D339" s="528"/>
      <c r="E339" s="528"/>
      <c r="F339" s="529"/>
      <c r="G339" s="519"/>
      <c r="H339" s="519"/>
      <c r="I339" s="519"/>
      <c r="J339" s="519"/>
      <c r="K339" s="519"/>
      <c r="L339" s="519"/>
      <c r="M339" s="519"/>
      <c r="N339" s="438"/>
      <c r="O339" s="560"/>
      <c r="P339" s="561"/>
      <c r="Q339" s="561"/>
      <c r="R339" s="561"/>
      <c r="S339" s="561"/>
      <c r="T339" s="561"/>
      <c r="U339" s="561"/>
      <c r="V339" s="561"/>
      <c r="W339" s="561"/>
      <c r="X339" s="562"/>
      <c r="Y339" s="245"/>
      <c r="Z339" s="245"/>
      <c r="AA339" s="245"/>
      <c r="AB339" s="240"/>
      <c r="AC339" s="245"/>
      <c r="AD339" s="245"/>
      <c r="AE339" s="245"/>
      <c r="AF339" s="245"/>
      <c r="AG339" s="245"/>
      <c r="AH339" s="245"/>
      <c r="AI339" s="245"/>
      <c r="AJ339" s="245"/>
      <c r="AK339" s="245"/>
      <c r="AL339" s="245"/>
      <c r="AM339" s="245"/>
      <c r="AN339" s="245"/>
      <c r="AO339" s="245"/>
      <c r="AP339" s="245"/>
      <c r="AQ339" s="245"/>
      <c r="AR339" s="245"/>
      <c r="AS339" s="245"/>
      <c r="AT339" s="245"/>
      <c r="AU339" s="245"/>
      <c r="AV339" s="245"/>
      <c r="AW339" s="245"/>
      <c r="AX339" s="245"/>
      <c r="AY339" s="245"/>
      <c r="AZ339" s="245"/>
      <c r="BA339" s="245"/>
      <c r="BB339" s="245"/>
      <c r="BC339" s="245"/>
      <c r="BD339" s="245"/>
      <c r="BE339" s="245"/>
      <c r="BF339" s="245"/>
      <c r="BG339" s="239"/>
      <c r="BH339" s="239"/>
      <c r="BI339" s="239"/>
      <c r="BJ339" s="239"/>
    </row>
    <row r="340" spans="1:64" s="244" customFormat="1" ht="22.5" customHeight="1" thickBot="1" x14ac:dyDescent="0.2">
      <c r="A340" s="208"/>
      <c r="B340" s="208"/>
      <c r="C340" s="209"/>
      <c r="D340" s="209"/>
      <c r="E340" s="209"/>
      <c r="F340" s="209"/>
      <c r="G340" s="209"/>
      <c r="H340" s="209"/>
      <c r="I340" s="209"/>
      <c r="J340" s="209"/>
      <c r="K340" s="209"/>
      <c r="L340" s="209"/>
      <c r="M340" s="209"/>
      <c r="N340" s="209"/>
      <c r="O340" s="209"/>
      <c r="P340" s="209"/>
      <c r="Q340" s="209"/>
      <c r="R340" s="209"/>
      <c r="S340" s="209"/>
      <c r="T340" s="209"/>
      <c r="U340" s="209"/>
      <c r="V340" s="209"/>
      <c r="W340" s="209"/>
      <c r="X340" s="209"/>
      <c r="Y340" s="240"/>
      <c r="Z340" s="240"/>
      <c r="AA340" s="240"/>
      <c r="AB340" s="245"/>
      <c r="AC340" s="240"/>
      <c r="AD340" s="240"/>
      <c r="AE340" s="240"/>
      <c r="AF340" s="240"/>
      <c r="AG340" s="240"/>
      <c r="AH340" s="240"/>
      <c r="AI340" s="240"/>
      <c r="AJ340" s="240"/>
      <c r="AK340" s="240"/>
      <c r="AL340" s="240"/>
      <c r="AM340" s="240"/>
      <c r="AN340" s="240"/>
      <c r="AO340" s="240"/>
      <c r="AP340" s="240"/>
      <c r="AQ340" s="240"/>
      <c r="AR340" s="240"/>
      <c r="AS340" s="240"/>
      <c r="AT340" s="240"/>
      <c r="AU340" s="240"/>
      <c r="AV340" s="240"/>
      <c r="AW340" s="240"/>
      <c r="AX340" s="240"/>
      <c r="AY340" s="240"/>
      <c r="AZ340" s="240"/>
      <c r="BA340" s="240"/>
      <c r="BB340" s="240"/>
      <c r="BC340" s="240"/>
      <c r="BD340" s="240"/>
      <c r="BE340" s="240"/>
      <c r="BF340" s="240"/>
      <c r="BG340" s="239"/>
      <c r="BH340" s="239"/>
      <c r="BI340" s="239"/>
      <c r="BJ340" s="239"/>
    </row>
    <row r="341" spans="1:64" s="244" customFormat="1" ht="22.5" customHeight="1" thickBot="1" x14ac:dyDescent="0.2">
      <c r="A341" s="243" t="s">
        <v>456</v>
      </c>
      <c r="B341" s="238"/>
      <c r="C341" s="238"/>
      <c r="D341" s="238"/>
      <c r="E341" s="238"/>
      <c r="F341" s="238"/>
      <c r="G341" s="238"/>
      <c r="H341" s="238"/>
      <c r="I341" s="238"/>
      <c r="J341" s="238"/>
      <c r="K341" s="238"/>
      <c r="L341" s="238"/>
      <c r="M341" s="238"/>
      <c r="N341" s="238"/>
      <c r="O341" s="238"/>
      <c r="P341" s="238"/>
      <c r="Q341" s="238"/>
      <c r="R341" s="238"/>
      <c r="S341" s="238"/>
      <c r="T341" s="238"/>
      <c r="U341" s="531" t="s">
        <v>455</v>
      </c>
      <c r="V341" s="532"/>
      <c r="W341" s="533"/>
      <c r="X341" s="238"/>
      <c r="Y341" s="245"/>
      <c r="Z341" s="245"/>
      <c r="AA341" s="245"/>
      <c r="AB341" s="245"/>
      <c r="AC341" s="245"/>
      <c r="AD341" s="245"/>
      <c r="AE341" s="245"/>
      <c r="AF341" s="245"/>
      <c r="AG341" s="245"/>
      <c r="AH341" s="245"/>
      <c r="AI341" s="245"/>
      <c r="AJ341" s="245"/>
      <c r="AK341" s="245"/>
      <c r="AL341" s="245"/>
      <c r="AM341" s="245"/>
      <c r="AN341" s="245"/>
      <c r="AO341" s="245"/>
      <c r="AP341" s="245"/>
      <c r="AQ341" s="245"/>
      <c r="AR341" s="245"/>
      <c r="AS341" s="245"/>
      <c r="AT341" s="245"/>
      <c r="AU341" s="245"/>
      <c r="AV341" s="245"/>
      <c r="AW341" s="245"/>
      <c r="AX341" s="245"/>
      <c r="AY341" s="245"/>
      <c r="AZ341" s="245"/>
      <c r="BA341" s="245"/>
      <c r="BB341" s="245"/>
      <c r="BC341" s="245"/>
      <c r="BD341" s="245"/>
      <c r="BE341" s="245"/>
      <c r="BF341" s="245"/>
      <c r="BG341" s="239"/>
      <c r="BH341" s="239"/>
      <c r="BI341" s="239"/>
      <c r="BJ341" s="239"/>
    </row>
    <row r="342" spans="1:64" s="244" customFormat="1" ht="22.5" customHeight="1" x14ac:dyDescent="0.15">
      <c r="A342" s="239"/>
      <c r="B342" s="239"/>
      <c r="C342" s="239"/>
      <c r="D342" s="239"/>
      <c r="E342" s="239"/>
      <c r="F342" s="239"/>
      <c r="G342" s="239"/>
      <c r="H342" s="239"/>
      <c r="I342" s="239"/>
      <c r="J342" s="239"/>
      <c r="K342" s="239"/>
      <c r="L342" s="239"/>
      <c r="M342" s="239"/>
      <c r="N342" s="239"/>
      <c r="O342" s="239"/>
      <c r="P342" s="239"/>
      <c r="Q342" s="239"/>
      <c r="R342" s="239"/>
      <c r="S342" s="239"/>
      <c r="T342" s="239"/>
      <c r="U342" s="239"/>
      <c r="V342" s="239"/>
      <c r="W342" s="239"/>
      <c r="X342" s="239"/>
      <c r="Y342" s="245"/>
      <c r="Z342" s="245"/>
      <c r="AA342" s="245"/>
      <c r="AB342" s="245"/>
      <c r="AC342" s="245"/>
      <c r="AD342" s="245"/>
      <c r="AE342" s="245"/>
      <c r="AF342" s="245"/>
      <c r="AG342" s="245"/>
      <c r="AH342" s="245"/>
      <c r="AI342" s="245"/>
      <c r="AJ342" s="245"/>
      <c r="AK342" s="245"/>
      <c r="AL342" s="245"/>
      <c r="AM342" s="245"/>
      <c r="AN342" s="245"/>
      <c r="AO342" s="245"/>
      <c r="AP342" s="245"/>
      <c r="AQ342" s="245"/>
      <c r="AR342" s="245"/>
      <c r="AS342" s="245"/>
      <c r="AT342" s="245"/>
      <c r="AU342" s="245"/>
      <c r="AV342" s="245"/>
      <c r="AW342" s="245"/>
      <c r="AX342" s="245"/>
      <c r="AY342" s="245"/>
      <c r="AZ342" s="245"/>
      <c r="BA342" s="245"/>
      <c r="BB342" s="245"/>
      <c r="BC342" s="245"/>
      <c r="BD342" s="245"/>
      <c r="BE342" s="245"/>
      <c r="BF342" s="245"/>
      <c r="BG342" s="239"/>
      <c r="BH342" s="239"/>
      <c r="BI342" s="239"/>
      <c r="BJ342" s="239"/>
    </row>
    <row r="343" spans="1:64" s="244" customFormat="1" ht="22.5" customHeight="1" x14ac:dyDescent="0.15">
      <c r="A343" s="552" t="s">
        <v>457</v>
      </c>
      <c r="B343" s="552"/>
      <c r="C343" s="552"/>
      <c r="D343" s="552"/>
      <c r="E343" s="552"/>
      <c r="F343" s="552"/>
      <c r="G343" s="552"/>
      <c r="H343" s="552"/>
      <c r="I343" s="552"/>
      <c r="J343" s="552"/>
      <c r="K343" s="552"/>
      <c r="L343" s="552"/>
      <c r="M343" s="552"/>
      <c r="N343" s="552"/>
      <c r="O343" s="552"/>
      <c r="P343" s="552"/>
      <c r="Q343" s="552"/>
      <c r="R343" s="552"/>
      <c r="S343" s="552"/>
      <c r="T343" s="552"/>
      <c r="U343" s="552"/>
      <c r="V343" s="552"/>
      <c r="W343" s="552"/>
      <c r="X343" s="552"/>
      <c r="Y343" s="245"/>
      <c r="Z343" s="245"/>
      <c r="AA343" s="245"/>
      <c r="AB343" s="245"/>
      <c r="AC343" s="245"/>
      <c r="AD343" s="245"/>
      <c r="AE343" s="245"/>
      <c r="AF343" s="245"/>
      <c r="AG343" s="245"/>
      <c r="AH343" s="245"/>
      <c r="AI343" s="245"/>
      <c r="AJ343" s="245"/>
      <c r="AK343" s="245"/>
      <c r="AL343" s="245"/>
      <c r="AM343" s="245"/>
      <c r="AN343" s="245"/>
      <c r="AO343" s="245"/>
      <c r="AP343" s="245"/>
      <c r="AQ343" s="245"/>
      <c r="AR343" s="245"/>
      <c r="AS343" s="245"/>
      <c r="AT343" s="245"/>
      <c r="AU343" s="245"/>
      <c r="AV343" s="245"/>
      <c r="AW343" s="245"/>
      <c r="AX343" s="245"/>
      <c r="AY343" s="245"/>
      <c r="AZ343" s="245"/>
      <c r="BA343" s="245"/>
      <c r="BB343" s="245"/>
      <c r="BC343" s="245"/>
      <c r="BD343" s="245"/>
      <c r="BE343" s="245"/>
      <c r="BF343" s="245"/>
      <c r="BG343" s="239"/>
      <c r="BH343" s="239"/>
      <c r="BI343" s="239"/>
      <c r="BJ343" s="239"/>
    </row>
    <row r="344" spans="1:64" s="244" customFormat="1" ht="22.5" customHeight="1" x14ac:dyDescent="0.15">
      <c r="A344" s="553" t="s">
        <v>514</v>
      </c>
      <c r="B344" s="553"/>
      <c r="C344" s="553"/>
      <c r="D344" s="553"/>
      <c r="E344" s="553"/>
      <c r="F344" s="553"/>
      <c r="G344" s="553"/>
      <c r="H344" s="553"/>
      <c r="I344" s="553"/>
      <c r="J344" s="553"/>
      <c r="K344" s="553"/>
      <c r="L344" s="553"/>
      <c r="M344" s="553"/>
      <c r="N344" s="553"/>
      <c r="O344" s="553"/>
      <c r="P344" s="553"/>
      <c r="Q344" s="553"/>
      <c r="R344" s="553"/>
      <c r="S344" s="553"/>
      <c r="T344" s="553"/>
      <c r="U344" s="553"/>
      <c r="V344" s="553"/>
      <c r="W344" s="553"/>
      <c r="X344" s="553"/>
      <c r="Y344" s="245"/>
      <c r="Z344" s="245"/>
      <c r="AA344" s="245"/>
      <c r="AB344" s="245"/>
      <c r="AC344" s="245"/>
      <c r="AD344" s="245"/>
      <c r="AE344" s="245"/>
      <c r="AF344" s="245"/>
      <c r="AG344" s="245"/>
      <c r="AH344" s="245"/>
      <c r="AI344" s="245"/>
      <c r="AJ344" s="245"/>
      <c r="AK344" s="245"/>
      <c r="AL344" s="245"/>
      <c r="AM344" s="245"/>
      <c r="AN344" s="245"/>
      <c r="AO344" s="245"/>
      <c r="AP344" s="245"/>
      <c r="AQ344" s="245"/>
      <c r="AR344" s="245"/>
      <c r="AS344" s="245"/>
      <c r="AT344" s="245"/>
      <c r="AU344" s="245"/>
      <c r="AV344" s="245"/>
      <c r="AW344" s="245"/>
      <c r="AX344" s="245"/>
      <c r="AY344" s="245"/>
      <c r="AZ344" s="245"/>
      <c r="BA344" s="245"/>
      <c r="BB344" s="245"/>
      <c r="BC344" s="245"/>
      <c r="BD344" s="245"/>
      <c r="BE344" s="245"/>
      <c r="BF344" s="245"/>
      <c r="BG344" s="239"/>
      <c r="BH344" s="239"/>
      <c r="BI344" s="239"/>
      <c r="BJ344" s="239"/>
    </row>
    <row r="345" spans="1:64" s="244" customFormat="1" ht="22.5" customHeight="1" x14ac:dyDescent="0.15">
      <c r="A345" s="328" t="s">
        <v>499</v>
      </c>
      <c r="B345" s="329"/>
      <c r="C345" s="329"/>
      <c r="D345" s="329"/>
      <c r="E345" s="329"/>
      <c r="F345" s="329"/>
      <c r="G345" s="329"/>
      <c r="H345" s="329"/>
      <c r="I345" s="329"/>
      <c r="J345" s="329"/>
      <c r="K345" s="329"/>
      <c r="L345" s="329"/>
      <c r="M345" s="329"/>
      <c r="N345" s="329"/>
      <c r="O345" s="329"/>
      <c r="P345" s="329"/>
      <c r="Q345" s="329"/>
      <c r="R345" s="329"/>
      <c r="S345" s="329"/>
      <c r="T345" s="329"/>
      <c r="U345" s="329"/>
      <c r="V345" s="329"/>
      <c r="W345" s="329"/>
      <c r="X345" s="329"/>
      <c r="Y345" s="245"/>
      <c r="Z345" s="245"/>
      <c r="AA345" s="245"/>
      <c r="AB345" s="245"/>
      <c r="AC345" s="245"/>
      <c r="AD345" s="245"/>
      <c r="AE345" s="245"/>
      <c r="AF345" s="245"/>
      <c r="AG345" s="245"/>
      <c r="AH345" s="245"/>
      <c r="AI345" s="245"/>
      <c r="AJ345" s="245"/>
      <c r="AK345" s="245"/>
      <c r="AL345" s="245"/>
      <c r="AM345" s="245"/>
      <c r="AN345" s="245"/>
      <c r="AO345" s="245"/>
      <c r="AP345" s="245"/>
      <c r="AQ345" s="245"/>
      <c r="AR345" s="245"/>
      <c r="AS345" s="245"/>
      <c r="AT345" s="245"/>
      <c r="AU345" s="245"/>
      <c r="AV345" s="245"/>
      <c r="AW345" s="245"/>
      <c r="AX345" s="245"/>
      <c r="AY345" s="245"/>
      <c r="AZ345" s="245"/>
      <c r="BA345" s="245"/>
      <c r="BB345" s="245"/>
      <c r="BC345" s="245"/>
      <c r="BD345" s="245"/>
      <c r="BE345" s="245"/>
      <c r="BF345" s="245"/>
      <c r="BG345" s="239"/>
      <c r="BH345" s="239"/>
      <c r="BI345" s="239"/>
      <c r="BJ345" s="239"/>
    </row>
    <row r="346" spans="1:64" s="244" customFormat="1" ht="22.5" customHeight="1" x14ac:dyDescent="0.15">
      <c r="A346" s="553" t="s">
        <v>458</v>
      </c>
      <c r="B346" s="553"/>
      <c r="C346" s="553"/>
      <c r="D346" s="553"/>
      <c r="E346" s="553"/>
      <c r="F346" s="553"/>
      <c r="G346" s="553"/>
      <c r="H346" s="553"/>
      <c r="I346" s="553"/>
      <c r="J346" s="553"/>
      <c r="K346" s="553"/>
      <c r="L346" s="553"/>
      <c r="M346" s="553"/>
      <c r="N346" s="553"/>
      <c r="O346" s="553"/>
      <c r="P346" s="553"/>
      <c r="Q346" s="553"/>
      <c r="R346" s="553"/>
      <c r="S346" s="553"/>
      <c r="T346" s="553"/>
      <c r="U346" s="553"/>
      <c r="V346" s="553"/>
      <c r="W346" s="553"/>
      <c r="X346" s="553"/>
      <c r="Y346" s="245"/>
      <c r="Z346" s="245"/>
      <c r="AA346" s="245"/>
      <c r="AB346" s="245"/>
      <c r="AC346" s="245"/>
      <c r="AD346" s="245"/>
      <c r="AE346" s="245"/>
      <c r="AF346" s="245"/>
      <c r="AG346" s="245"/>
      <c r="AH346" s="245"/>
      <c r="AI346" s="245"/>
      <c r="AJ346" s="245"/>
      <c r="AK346" s="245"/>
      <c r="AL346" s="245"/>
      <c r="AM346" s="245"/>
      <c r="AN346" s="245"/>
      <c r="AO346" s="245"/>
      <c r="AP346" s="245"/>
      <c r="AQ346" s="245"/>
      <c r="AR346" s="245"/>
      <c r="AS346" s="245"/>
      <c r="AT346" s="245"/>
      <c r="AU346" s="245"/>
      <c r="AV346" s="245"/>
      <c r="AW346" s="245"/>
      <c r="AX346" s="245"/>
      <c r="AY346" s="245"/>
      <c r="AZ346" s="245"/>
      <c r="BA346" s="245"/>
      <c r="BB346" s="245"/>
      <c r="BC346" s="245"/>
      <c r="BD346" s="245"/>
      <c r="BE346" s="245"/>
      <c r="BF346" s="245"/>
      <c r="BG346" s="239"/>
      <c r="BH346" s="239"/>
      <c r="BI346" s="239"/>
      <c r="BJ346" s="239"/>
    </row>
    <row r="347" spans="1:64" s="244" customFormat="1" ht="22.5" customHeight="1" x14ac:dyDescent="0.15">
      <c r="A347" s="553" t="s">
        <v>524</v>
      </c>
      <c r="B347" s="553"/>
      <c r="C347" s="553"/>
      <c r="D347" s="553"/>
      <c r="E347" s="553"/>
      <c r="F347" s="553"/>
      <c r="G347" s="553"/>
      <c r="H347" s="553"/>
      <c r="I347" s="553"/>
      <c r="J347" s="553"/>
      <c r="K347" s="553"/>
      <c r="L347" s="553"/>
      <c r="M347" s="553"/>
      <c r="N347" s="553"/>
      <c r="O347" s="553"/>
      <c r="P347" s="553"/>
      <c r="Q347" s="553"/>
      <c r="R347" s="553"/>
      <c r="S347" s="553"/>
      <c r="T347" s="553"/>
      <c r="U347" s="553"/>
      <c r="V347" s="553"/>
      <c r="W347" s="553"/>
      <c r="X347" s="553"/>
      <c r="Y347" s="245"/>
      <c r="Z347" s="245"/>
      <c r="AA347" s="245"/>
      <c r="AB347" s="245"/>
      <c r="AC347" s="245"/>
      <c r="AD347" s="245"/>
      <c r="AE347" s="245"/>
      <c r="AF347" s="245"/>
      <c r="AG347" s="245"/>
      <c r="AH347" s="245"/>
      <c r="AI347" s="245"/>
      <c r="AJ347" s="245"/>
      <c r="AK347" s="245"/>
      <c r="AL347" s="245"/>
      <c r="AM347" s="245"/>
      <c r="AN347" s="245"/>
      <c r="AO347" s="245"/>
      <c r="AP347" s="245"/>
      <c r="AQ347" s="245"/>
      <c r="AR347" s="245"/>
      <c r="AS347" s="245"/>
      <c r="AT347" s="245"/>
      <c r="AU347" s="245"/>
      <c r="AV347" s="245"/>
      <c r="AW347" s="245"/>
      <c r="AX347" s="245"/>
      <c r="AY347" s="245"/>
      <c r="AZ347" s="245"/>
      <c r="BA347" s="245"/>
      <c r="BB347" s="245"/>
      <c r="BC347" s="245"/>
      <c r="BD347" s="245"/>
      <c r="BE347" s="245"/>
      <c r="BF347" s="245"/>
      <c r="BG347" s="239"/>
      <c r="BH347" s="239"/>
      <c r="BI347" s="239"/>
      <c r="BJ347" s="239"/>
    </row>
    <row r="348" spans="1:64" s="244" customFormat="1" ht="22.5" customHeight="1" x14ac:dyDescent="0.15">
      <c r="A348" s="553" t="s">
        <v>497</v>
      </c>
      <c r="B348" s="553"/>
      <c r="C348" s="553"/>
      <c r="D348" s="553"/>
      <c r="E348" s="553"/>
      <c r="F348" s="553"/>
      <c r="G348" s="553"/>
      <c r="H348" s="553"/>
      <c r="I348" s="553"/>
      <c r="J348" s="553"/>
      <c r="K348" s="553"/>
      <c r="L348" s="553"/>
      <c r="M348" s="553"/>
      <c r="N348" s="553"/>
      <c r="O348" s="553"/>
      <c r="P348" s="553"/>
      <c r="Q348" s="553"/>
      <c r="R348" s="553"/>
      <c r="S348" s="553"/>
      <c r="T348" s="553"/>
      <c r="U348" s="553"/>
      <c r="V348" s="553"/>
      <c r="W348" s="553"/>
      <c r="X348" s="553"/>
      <c r="Y348" s="245"/>
      <c r="Z348" s="245"/>
      <c r="AA348" s="245"/>
      <c r="AC348" s="245"/>
      <c r="AD348" s="245"/>
      <c r="AE348" s="245"/>
      <c r="AF348" s="245"/>
      <c r="AG348" s="245"/>
      <c r="AH348" s="245"/>
      <c r="AI348" s="245"/>
      <c r="AJ348" s="245"/>
      <c r="AK348" s="245"/>
      <c r="AL348" s="245"/>
      <c r="AM348" s="245"/>
      <c r="AN348" s="245"/>
      <c r="AO348" s="245"/>
      <c r="AP348" s="245"/>
      <c r="AQ348" s="245"/>
      <c r="AR348" s="245"/>
      <c r="AS348" s="245"/>
      <c r="AT348" s="245"/>
      <c r="AU348" s="245"/>
      <c r="AV348" s="245"/>
      <c r="AW348" s="245"/>
      <c r="AX348" s="245"/>
      <c r="AY348" s="245"/>
      <c r="AZ348" s="245"/>
      <c r="BA348" s="245"/>
      <c r="BB348" s="245"/>
      <c r="BC348" s="245"/>
      <c r="BD348" s="245"/>
      <c r="BE348" s="245"/>
      <c r="BF348" s="245"/>
      <c r="BG348" s="239"/>
      <c r="BH348" s="239"/>
      <c r="BI348" s="239"/>
      <c r="BJ348" s="239"/>
    </row>
    <row r="349" spans="1:64" s="244" customFormat="1" ht="22.5" customHeight="1" x14ac:dyDescent="0.15">
      <c r="A349" s="553" t="s">
        <v>523</v>
      </c>
      <c r="B349" s="553"/>
      <c r="C349" s="553"/>
      <c r="D349" s="553"/>
      <c r="E349" s="553"/>
      <c r="F349" s="553"/>
      <c r="G349" s="553"/>
      <c r="H349" s="553"/>
      <c r="I349" s="553"/>
      <c r="J349" s="553"/>
      <c r="K349" s="553"/>
      <c r="L349" s="553"/>
      <c r="M349" s="553"/>
      <c r="N349" s="553"/>
      <c r="O349" s="553"/>
      <c r="P349" s="553"/>
      <c r="Q349" s="553"/>
      <c r="R349" s="553"/>
      <c r="S349" s="553"/>
      <c r="T349" s="553"/>
      <c r="U349" s="553"/>
      <c r="V349" s="553"/>
      <c r="W349" s="553"/>
      <c r="X349" s="553"/>
      <c r="AB349" s="249"/>
    </row>
    <row r="350" spans="1:64" s="244" customFormat="1" ht="22.5" customHeight="1" x14ac:dyDescent="0.15">
      <c r="A350" s="553" t="s">
        <v>498</v>
      </c>
      <c r="B350" s="553"/>
      <c r="C350" s="553"/>
      <c r="D350" s="553"/>
      <c r="E350" s="553"/>
      <c r="F350" s="553"/>
      <c r="G350" s="553"/>
      <c r="H350" s="553"/>
      <c r="I350" s="553"/>
      <c r="J350" s="553"/>
      <c r="K350" s="553"/>
      <c r="L350" s="553"/>
      <c r="M350" s="553"/>
      <c r="N350" s="553"/>
      <c r="O350" s="553"/>
      <c r="P350" s="553"/>
      <c r="Q350" s="553"/>
      <c r="R350" s="553"/>
      <c r="S350" s="553"/>
      <c r="T350" s="553"/>
      <c r="U350" s="553"/>
      <c r="V350" s="553"/>
      <c r="W350" s="553"/>
      <c r="X350" s="553"/>
      <c r="Y350" s="249"/>
      <c r="Z350" s="249"/>
      <c r="AA350" s="249"/>
      <c r="AB350" s="248"/>
      <c r="AC350" s="249"/>
      <c r="AD350" s="249"/>
      <c r="AE350" s="249"/>
      <c r="AF350" s="249"/>
      <c r="AG350" s="249"/>
      <c r="AH350" s="238"/>
      <c r="AI350" s="238"/>
      <c r="AJ350" s="238"/>
      <c r="AK350" s="238"/>
      <c r="AL350" s="238"/>
      <c r="AM350" s="238"/>
      <c r="AN350" s="238"/>
      <c r="AO350" s="238"/>
      <c r="AP350" s="238"/>
      <c r="AQ350" s="238"/>
      <c r="AR350" s="238"/>
      <c r="AS350" s="238"/>
      <c r="AT350" s="238"/>
      <c r="AU350" s="238"/>
      <c r="AV350" s="238"/>
      <c r="AW350" s="238"/>
      <c r="AX350" s="238"/>
      <c r="AY350" s="238"/>
      <c r="AZ350" s="238"/>
      <c r="BA350" s="238"/>
      <c r="BB350" s="238"/>
      <c r="BC350" s="238"/>
      <c r="BD350" s="238"/>
      <c r="BE350" s="238"/>
      <c r="BF350" s="238"/>
      <c r="BG350" s="238"/>
      <c r="BH350" s="238"/>
      <c r="BI350" s="238"/>
      <c r="BJ350" s="238"/>
    </row>
    <row r="351" spans="1:64" s="244" customFormat="1" ht="22.5" customHeight="1" x14ac:dyDescent="0.15">
      <c r="A351" s="553" t="s">
        <v>522</v>
      </c>
      <c r="B351" s="553"/>
      <c r="C351" s="553"/>
      <c r="D351" s="553"/>
      <c r="E351" s="553"/>
      <c r="F351" s="553"/>
      <c r="G351" s="553"/>
      <c r="H351" s="553"/>
      <c r="I351" s="553"/>
      <c r="J351" s="553"/>
      <c r="K351" s="553"/>
      <c r="L351" s="553"/>
      <c r="M351" s="553"/>
      <c r="N351" s="553"/>
      <c r="O351" s="553"/>
      <c r="P351" s="553"/>
      <c r="Q351" s="553"/>
      <c r="R351" s="553"/>
      <c r="S351" s="553"/>
      <c r="T351" s="553"/>
      <c r="U351" s="553"/>
      <c r="V351" s="553"/>
      <c r="W351" s="553"/>
      <c r="X351" s="553"/>
      <c r="Z351" s="248"/>
      <c r="AA351" s="248"/>
      <c r="AB351" s="248"/>
      <c r="AC351" s="248"/>
      <c r="AD351" s="248"/>
      <c r="AE351" s="248"/>
      <c r="AF351" s="248"/>
      <c r="AG351" s="249"/>
      <c r="AH351" s="238"/>
      <c r="AI351" s="238"/>
      <c r="AJ351" s="238"/>
      <c r="AK351" s="238"/>
      <c r="AL351" s="238"/>
      <c r="AM351" s="238"/>
      <c r="AN351" s="238"/>
      <c r="AO351" s="238"/>
      <c r="AP351" s="238"/>
      <c r="AQ351" s="238"/>
      <c r="AR351" s="238"/>
      <c r="AS351" s="238"/>
      <c r="AT351" s="238"/>
      <c r="AU351" s="238"/>
      <c r="AV351" s="238"/>
      <c r="AW351" s="238"/>
      <c r="AX351" s="238"/>
      <c r="AY351" s="238"/>
      <c r="AZ351" s="238"/>
      <c r="BA351" s="238"/>
      <c r="BB351" s="238"/>
      <c r="BC351" s="238"/>
      <c r="BD351" s="238"/>
      <c r="BE351" s="238"/>
      <c r="BF351" s="238"/>
      <c r="BG351" s="238"/>
      <c r="BH351" s="238"/>
      <c r="BI351" s="238"/>
      <c r="BJ351" s="238"/>
      <c r="BK351" s="238"/>
      <c r="BL351" s="238"/>
    </row>
    <row r="352" spans="1:64" s="244" customFormat="1" ht="22.5" customHeight="1" x14ac:dyDescent="0.15">
      <c r="A352" s="328" t="s">
        <v>500</v>
      </c>
      <c r="B352" s="329"/>
      <c r="C352" s="329"/>
      <c r="D352" s="329"/>
      <c r="E352" s="329"/>
      <c r="F352" s="329"/>
      <c r="G352" s="329"/>
      <c r="H352" s="329"/>
      <c r="I352" s="329"/>
      <c r="J352" s="329"/>
      <c r="K352" s="329"/>
      <c r="L352" s="329"/>
      <c r="M352" s="329"/>
      <c r="N352" s="329"/>
      <c r="O352" s="329"/>
      <c r="P352" s="329"/>
      <c r="Q352" s="329"/>
      <c r="R352" s="329"/>
      <c r="S352" s="329"/>
      <c r="T352" s="329"/>
      <c r="U352" s="329"/>
      <c r="V352" s="329"/>
      <c r="W352" s="329"/>
      <c r="X352" s="330"/>
      <c r="Y352" s="248"/>
      <c r="Z352" s="248"/>
      <c r="AA352" s="248"/>
      <c r="AB352" s="254"/>
      <c r="AC352" s="248"/>
      <c r="AD352" s="248"/>
      <c r="AE352" s="248"/>
      <c r="AF352" s="248"/>
      <c r="AG352" s="249"/>
      <c r="AH352" s="238"/>
      <c r="AI352" s="238"/>
      <c r="AJ352" s="238"/>
      <c r="AK352" s="238"/>
      <c r="AL352" s="238"/>
      <c r="AM352" s="238"/>
      <c r="AN352" s="238"/>
      <c r="AO352" s="238"/>
      <c r="AP352" s="238"/>
      <c r="AQ352" s="238"/>
      <c r="AR352" s="238"/>
      <c r="AS352" s="238"/>
      <c r="AT352" s="238"/>
      <c r="AU352" s="238"/>
      <c r="AV352" s="238"/>
      <c r="AW352" s="238"/>
      <c r="AX352" s="238"/>
      <c r="AY352" s="238"/>
      <c r="AZ352" s="238"/>
      <c r="BA352" s="238"/>
      <c r="BB352" s="238"/>
      <c r="BC352" s="238"/>
      <c r="BD352" s="238"/>
      <c r="BE352" s="238"/>
      <c r="BF352" s="238"/>
      <c r="BG352" s="238"/>
      <c r="BH352" s="238"/>
      <c r="BI352" s="238"/>
      <c r="BJ352" s="238"/>
      <c r="BK352" s="238"/>
      <c r="BL352" s="238"/>
    </row>
    <row r="353" spans="1:63" s="255" customFormat="1" ht="22.5" customHeight="1" x14ac:dyDescent="0.15">
      <c r="A353" s="553" t="s">
        <v>459</v>
      </c>
      <c r="B353" s="553"/>
      <c r="C353" s="553"/>
      <c r="D353" s="553"/>
      <c r="E353" s="553"/>
      <c r="F353" s="553"/>
      <c r="G353" s="553"/>
      <c r="H353" s="553"/>
      <c r="I353" s="553"/>
      <c r="J353" s="553"/>
      <c r="K353" s="553"/>
      <c r="L353" s="553"/>
      <c r="M353" s="553"/>
      <c r="N353" s="553"/>
      <c r="O353" s="553"/>
      <c r="P353" s="553"/>
      <c r="Q353" s="553"/>
      <c r="R353" s="553"/>
      <c r="S353" s="553"/>
      <c r="T353" s="553"/>
      <c r="U353" s="553"/>
      <c r="V353" s="553"/>
      <c r="W353" s="553"/>
      <c r="X353" s="553"/>
      <c r="Y353" s="263"/>
      <c r="Z353" s="263"/>
      <c r="AA353" s="254"/>
      <c r="AB353" s="252"/>
      <c r="AC353" s="254"/>
      <c r="AD353" s="263"/>
      <c r="AE353" s="263"/>
      <c r="AF353" s="263"/>
      <c r="AG353" s="263"/>
      <c r="AH353" s="252"/>
      <c r="AI353" s="252"/>
      <c r="AJ353" s="252"/>
      <c r="AK353" s="252"/>
      <c r="AL353" s="252"/>
      <c r="AM353" s="252"/>
      <c r="AN353" s="252"/>
      <c r="AO353" s="252"/>
      <c r="AP353" s="252"/>
      <c r="AQ353" s="252"/>
    </row>
    <row r="354" spans="1:63" s="255" customFormat="1" ht="22.5" customHeight="1" x14ac:dyDescent="0.15">
      <c r="A354" s="553" t="s">
        <v>460</v>
      </c>
      <c r="B354" s="553"/>
      <c r="C354" s="553"/>
      <c r="D354" s="553"/>
      <c r="E354" s="553"/>
      <c r="F354" s="553"/>
      <c r="G354" s="553"/>
      <c r="H354" s="553"/>
      <c r="I354" s="553"/>
      <c r="J354" s="553"/>
      <c r="K354" s="553"/>
      <c r="L354" s="553"/>
      <c r="M354" s="553"/>
      <c r="N354" s="553"/>
      <c r="O354" s="553"/>
      <c r="P354" s="553"/>
      <c r="Q354" s="553"/>
      <c r="R354" s="553"/>
      <c r="S354" s="553"/>
      <c r="T354" s="553"/>
      <c r="U354" s="553"/>
      <c r="V354" s="553"/>
      <c r="W354" s="553"/>
      <c r="X354" s="553"/>
      <c r="Y354" s="252"/>
      <c r="Z354" s="252"/>
      <c r="AA354" s="252"/>
      <c r="AB354" s="252"/>
      <c r="AC354" s="252"/>
      <c r="AD354" s="252"/>
      <c r="AE354" s="252"/>
      <c r="AF354" s="252"/>
      <c r="AG354" s="252"/>
      <c r="AH354" s="252"/>
      <c r="AI354" s="252"/>
      <c r="AJ354" s="252"/>
      <c r="AK354" s="252"/>
      <c r="AL354" s="252"/>
      <c r="AM354" s="252"/>
      <c r="AN354" s="252"/>
      <c r="AO354" s="252"/>
      <c r="AP354" s="252"/>
      <c r="AQ354" s="252"/>
      <c r="AR354" s="252"/>
      <c r="AS354" s="252"/>
      <c r="AT354" s="252"/>
      <c r="AU354" s="252"/>
      <c r="AV354" s="252"/>
      <c r="AW354" s="252"/>
      <c r="AX354" s="252"/>
      <c r="AY354" s="252"/>
      <c r="AZ354" s="252"/>
      <c r="BA354" s="252"/>
      <c r="BB354" s="252"/>
      <c r="BC354" s="252"/>
      <c r="BD354" s="252"/>
      <c r="BE354" s="252"/>
      <c r="BF354" s="252"/>
      <c r="BG354" s="252"/>
      <c r="BH354" s="252"/>
      <c r="BI354" s="252"/>
      <c r="BJ354" s="252"/>
      <c r="BK354" s="252"/>
    </row>
    <row r="355" spans="1:63" s="255" customFormat="1" ht="22.5" customHeight="1" x14ac:dyDescent="0.15">
      <c r="A355" s="553" t="s">
        <v>461</v>
      </c>
      <c r="B355" s="553"/>
      <c r="C355" s="553"/>
      <c r="D355" s="553"/>
      <c r="E355" s="553"/>
      <c r="F355" s="553"/>
      <c r="G355" s="553"/>
      <c r="H355" s="553"/>
      <c r="I355" s="553"/>
      <c r="J355" s="553"/>
      <c r="K355" s="553"/>
      <c r="L355" s="553"/>
      <c r="M355" s="553"/>
      <c r="N355" s="553"/>
      <c r="O355" s="553"/>
      <c r="P355" s="553"/>
      <c r="Q355" s="553"/>
      <c r="R355" s="553"/>
      <c r="S355" s="553"/>
      <c r="T355" s="553"/>
      <c r="U355" s="553"/>
      <c r="V355" s="553"/>
      <c r="W355" s="553"/>
      <c r="X355" s="553"/>
      <c r="Y355" s="252"/>
      <c r="Z355" s="252"/>
      <c r="AA355" s="252"/>
      <c r="AB355" s="252"/>
      <c r="AC355" s="252"/>
      <c r="AD355" s="252"/>
    </row>
    <row r="356" spans="1:63" s="255" customFormat="1" ht="22.5" customHeight="1" x14ac:dyDescent="0.15">
      <c r="A356" s="328" t="s">
        <v>521</v>
      </c>
      <c r="B356" s="328"/>
      <c r="C356" s="328"/>
      <c r="D356" s="328"/>
      <c r="E356" s="328"/>
      <c r="F356" s="328"/>
      <c r="G356" s="328"/>
      <c r="H356" s="328"/>
      <c r="I356" s="328"/>
      <c r="J356" s="328"/>
      <c r="K356" s="328"/>
      <c r="L356" s="328"/>
      <c r="M356" s="328"/>
      <c r="N356" s="328"/>
      <c r="O356" s="328"/>
      <c r="P356" s="328"/>
      <c r="Q356" s="328"/>
      <c r="R356" s="328"/>
      <c r="S356" s="328"/>
      <c r="T356" s="328"/>
      <c r="U356" s="328"/>
      <c r="V356" s="328"/>
      <c r="W356" s="328"/>
      <c r="X356" s="331"/>
      <c r="Y356" s="252"/>
      <c r="Z356" s="252"/>
      <c r="AA356" s="252"/>
      <c r="AB356" s="252"/>
      <c r="AC356" s="252"/>
      <c r="AD356" s="252"/>
    </row>
    <row r="357" spans="1:63" s="255" customFormat="1" ht="22.5" customHeight="1" x14ac:dyDescent="0.15">
      <c r="A357" s="328" t="s">
        <v>501</v>
      </c>
      <c r="B357" s="329"/>
      <c r="C357" s="329"/>
      <c r="D357" s="329"/>
      <c r="E357" s="329"/>
      <c r="F357" s="329"/>
      <c r="G357" s="329"/>
      <c r="H357" s="329"/>
      <c r="I357" s="329"/>
      <c r="J357" s="329"/>
      <c r="K357" s="329"/>
      <c r="L357" s="329"/>
      <c r="M357" s="329"/>
      <c r="N357" s="329"/>
      <c r="O357" s="329"/>
      <c r="P357" s="329"/>
      <c r="Q357" s="329"/>
      <c r="R357" s="329"/>
      <c r="S357" s="329"/>
      <c r="T357" s="329"/>
      <c r="U357" s="329"/>
      <c r="V357" s="329"/>
      <c r="W357" s="329"/>
      <c r="X357" s="331"/>
      <c r="Y357" s="252"/>
      <c r="Z357" s="252"/>
      <c r="AA357" s="252"/>
      <c r="AB357" s="252"/>
      <c r="AC357" s="252"/>
      <c r="AD357" s="252"/>
    </row>
    <row r="358" spans="1:63" s="255" customFormat="1" ht="22.5" customHeight="1" x14ac:dyDescent="0.15">
      <c r="A358" s="553" t="s">
        <v>462</v>
      </c>
      <c r="B358" s="553"/>
      <c r="C358" s="553"/>
      <c r="D358" s="553"/>
      <c r="E358" s="553"/>
      <c r="F358" s="553"/>
      <c r="G358" s="553"/>
      <c r="H358" s="553"/>
      <c r="I358" s="553"/>
      <c r="J358" s="553"/>
      <c r="K358" s="553"/>
      <c r="L358" s="553"/>
      <c r="M358" s="553"/>
      <c r="N358" s="553"/>
      <c r="O358" s="553"/>
      <c r="P358" s="553"/>
      <c r="Q358" s="553"/>
      <c r="R358" s="553"/>
      <c r="S358" s="553"/>
      <c r="T358" s="553"/>
      <c r="U358" s="553"/>
      <c r="V358" s="553"/>
      <c r="W358" s="553"/>
      <c r="X358" s="553"/>
      <c r="Y358" s="252"/>
      <c r="Z358" s="252"/>
      <c r="AA358" s="252"/>
      <c r="AB358" s="252"/>
      <c r="AC358" s="252"/>
      <c r="AD358" s="252"/>
    </row>
    <row r="359" spans="1:63" s="255" customFormat="1" ht="22.5" customHeight="1" x14ac:dyDescent="0.15">
      <c r="A359" s="553" t="s">
        <v>520</v>
      </c>
      <c r="B359" s="553"/>
      <c r="C359" s="553"/>
      <c r="D359" s="553"/>
      <c r="E359" s="553"/>
      <c r="F359" s="553"/>
      <c r="G359" s="553"/>
      <c r="H359" s="553"/>
      <c r="I359" s="553"/>
      <c r="J359" s="553"/>
      <c r="K359" s="553"/>
      <c r="L359" s="553"/>
      <c r="M359" s="553"/>
      <c r="N359" s="553"/>
      <c r="O359" s="553"/>
      <c r="P359" s="553"/>
      <c r="Q359" s="553"/>
      <c r="R359" s="553"/>
      <c r="S359" s="553"/>
      <c r="T359" s="553"/>
      <c r="U359" s="553"/>
      <c r="V359" s="553"/>
      <c r="W359" s="553"/>
      <c r="X359" s="553"/>
      <c r="Y359" s="252"/>
      <c r="Z359" s="252"/>
      <c r="AA359" s="252"/>
      <c r="AB359" s="252"/>
      <c r="AC359" s="252"/>
      <c r="AD359" s="252"/>
    </row>
    <row r="360" spans="1:63" s="255" customFormat="1" ht="22.5" customHeight="1" x14ac:dyDescent="0.15">
      <c r="A360" s="328" t="s">
        <v>502</v>
      </c>
      <c r="B360" s="329"/>
      <c r="C360" s="329"/>
      <c r="D360" s="329"/>
      <c r="E360" s="329"/>
      <c r="F360" s="329"/>
      <c r="G360" s="329"/>
      <c r="H360" s="329"/>
      <c r="I360" s="329"/>
      <c r="J360" s="329"/>
      <c r="K360" s="329"/>
      <c r="L360" s="329"/>
      <c r="M360" s="329"/>
      <c r="N360" s="329"/>
      <c r="O360" s="329"/>
      <c r="P360" s="329"/>
      <c r="Q360" s="329"/>
      <c r="R360" s="329"/>
      <c r="S360" s="329"/>
      <c r="T360" s="329"/>
      <c r="U360" s="329"/>
      <c r="V360" s="329"/>
      <c r="W360" s="329"/>
      <c r="X360" s="331"/>
      <c r="Y360" s="252"/>
      <c r="Z360" s="252"/>
      <c r="AA360" s="252"/>
      <c r="AB360" s="252"/>
      <c r="AC360" s="252"/>
      <c r="AD360" s="252"/>
    </row>
    <row r="361" spans="1:63" s="255" customFormat="1" ht="22.5" customHeight="1" x14ac:dyDescent="0.15">
      <c r="A361" s="553" t="s">
        <v>519</v>
      </c>
      <c r="B361" s="553"/>
      <c r="C361" s="553"/>
      <c r="D361" s="553"/>
      <c r="E361" s="553"/>
      <c r="F361" s="553"/>
      <c r="G361" s="553"/>
      <c r="H361" s="553"/>
      <c r="I361" s="553"/>
      <c r="J361" s="553"/>
      <c r="K361" s="553"/>
      <c r="L361" s="553"/>
      <c r="M361" s="553"/>
      <c r="N361" s="553"/>
      <c r="O361" s="553"/>
      <c r="P361" s="553"/>
      <c r="Q361" s="553"/>
      <c r="R361" s="553"/>
      <c r="S361" s="553"/>
      <c r="T361" s="553"/>
      <c r="U361" s="553"/>
      <c r="V361" s="553"/>
      <c r="W361" s="553"/>
      <c r="X361" s="553"/>
      <c r="Y361" s="252"/>
      <c r="Z361" s="252"/>
      <c r="AA361" s="252"/>
      <c r="AB361" s="252"/>
      <c r="AC361" s="252"/>
      <c r="AD361" s="252"/>
    </row>
    <row r="362" spans="1:63" s="255" customFormat="1" ht="22.5" customHeight="1" x14ac:dyDescent="0.15">
      <c r="A362" s="328" t="s">
        <v>503</v>
      </c>
      <c r="B362" s="329"/>
      <c r="C362" s="329"/>
      <c r="D362" s="329"/>
      <c r="E362" s="329"/>
      <c r="F362" s="329"/>
      <c r="G362" s="329"/>
      <c r="H362" s="329"/>
      <c r="I362" s="329"/>
      <c r="J362" s="329"/>
      <c r="K362" s="329"/>
      <c r="L362" s="329"/>
      <c r="M362" s="329"/>
      <c r="N362" s="329"/>
      <c r="O362" s="329"/>
      <c r="P362" s="329"/>
      <c r="Q362" s="329"/>
      <c r="R362" s="329"/>
      <c r="S362" s="329"/>
      <c r="T362" s="329"/>
      <c r="U362" s="329"/>
      <c r="V362" s="329"/>
      <c r="W362" s="329"/>
      <c r="X362" s="331"/>
      <c r="Y362" s="252"/>
      <c r="Z362" s="252"/>
      <c r="AA362" s="252"/>
      <c r="AB362" s="252"/>
      <c r="AC362" s="252"/>
      <c r="AD362" s="252"/>
    </row>
    <row r="363" spans="1:63" s="255" customFormat="1" ht="22.5" customHeight="1" x14ac:dyDescent="0.15">
      <c r="A363" s="328" t="s">
        <v>504</v>
      </c>
      <c r="B363" s="329"/>
      <c r="C363" s="329"/>
      <c r="D363" s="329"/>
      <c r="E363" s="329"/>
      <c r="F363" s="329"/>
      <c r="G363" s="329"/>
      <c r="H363" s="329"/>
      <c r="I363" s="329"/>
      <c r="J363" s="329"/>
      <c r="K363" s="329"/>
      <c r="L363" s="329"/>
      <c r="M363" s="329"/>
      <c r="N363" s="329"/>
      <c r="O363" s="329"/>
      <c r="P363" s="329"/>
      <c r="Q363" s="329"/>
      <c r="R363" s="329"/>
      <c r="S363" s="329"/>
      <c r="T363" s="329"/>
      <c r="U363" s="329"/>
      <c r="V363" s="329"/>
      <c r="W363" s="329"/>
      <c r="X363" s="332"/>
      <c r="Y363" s="252"/>
      <c r="Z363" s="252"/>
      <c r="AA363" s="252"/>
      <c r="AB363" s="252"/>
      <c r="AC363" s="252"/>
      <c r="AD363" s="252"/>
    </row>
    <row r="364" spans="1:63" s="255" customFormat="1" ht="22.5" customHeight="1" x14ac:dyDescent="0.15">
      <c r="A364" s="553" t="s">
        <v>518</v>
      </c>
      <c r="B364" s="553"/>
      <c r="C364" s="553"/>
      <c r="D364" s="553"/>
      <c r="E364" s="553"/>
      <c r="F364" s="553"/>
      <c r="G364" s="553"/>
      <c r="H364" s="553"/>
      <c r="I364" s="553"/>
      <c r="J364" s="553"/>
      <c r="K364" s="553"/>
      <c r="L364" s="553"/>
      <c r="M364" s="553"/>
      <c r="N364" s="553"/>
      <c r="O364" s="553"/>
      <c r="P364" s="553"/>
      <c r="Q364" s="553"/>
      <c r="R364" s="553"/>
      <c r="S364" s="553"/>
      <c r="T364" s="553"/>
      <c r="U364" s="553"/>
      <c r="V364" s="553"/>
      <c r="W364" s="553"/>
      <c r="X364" s="553"/>
      <c r="Y364" s="251"/>
      <c r="Z364" s="252"/>
      <c r="AA364" s="252"/>
      <c r="AB364" s="252"/>
      <c r="AC364" s="252"/>
      <c r="AD364" s="252"/>
      <c r="AE364" s="252"/>
    </row>
    <row r="365" spans="1:63" s="255" customFormat="1" ht="22.5" customHeight="1" x14ac:dyDescent="0.15">
      <c r="A365" s="553" t="s">
        <v>505</v>
      </c>
      <c r="B365" s="553"/>
      <c r="C365" s="553"/>
      <c r="D365" s="553"/>
      <c r="E365" s="553"/>
      <c r="F365" s="553"/>
      <c r="G365" s="553"/>
      <c r="H365" s="553"/>
      <c r="I365" s="553"/>
      <c r="J365" s="553"/>
      <c r="K365" s="553"/>
      <c r="L365" s="553"/>
      <c r="M365" s="553"/>
      <c r="N365" s="553"/>
      <c r="O365" s="553"/>
      <c r="P365" s="553"/>
      <c r="Q365" s="553"/>
      <c r="R365" s="553"/>
      <c r="S365" s="553"/>
      <c r="T365" s="553"/>
      <c r="U365" s="553"/>
      <c r="V365" s="553"/>
      <c r="W365" s="553"/>
      <c r="X365" s="553"/>
      <c r="Y365" s="252"/>
      <c r="Z365" s="252"/>
      <c r="AA365" s="252"/>
      <c r="AB365" s="252"/>
      <c r="AC365" s="252"/>
      <c r="AD365" s="252"/>
    </row>
    <row r="366" spans="1:63" s="255" customFormat="1" ht="22.5" customHeight="1" x14ac:dyDescent="0.15">
      <c r="A366" s="553" t="s">
        <v>463</v>
      </c>
      <c r="B366" s="553"/>
      <c r="C366" s="553"/>
      <c r="D366" s="553"/>
      <c r="E366" s="553"/>
      <c r="F366" s="553"/>
      <c r="G366" s="553"/>
      <c r="H366" s="553"/>
      <c r="I366" s="553"/>
      <c r="J366" s="553"/>
      <c r="K366" s="553"/>
      <c r="L366" s="553"/>
      <c r="M366" s="553"/>
      <c r="N366" s="553"/>
      <c r="O366" s="553"/>
      <c r="P366" s="553"/>
      <c r="Q366" s="553"/>
      <c r="R366" s="553"/>
      <c r="S366" s="553"/>
      <c r="T366" s="553"/>
      <c r="U366" s="553"/>
      <c r="V366" s="553"/>
      <c r="W366" s="553"/>
      <c r="X366" s="553"/>
      <c r="Y366" s="252"/>
      <c r="Z366" s="252"/>
      <c r="AA366" s="252"/>
      <c r="AB366" s="252"/>
      <c r="AC366" s="252"/>
      <c r="AD366" s="252"/>
    </row>
    <row r="367" spans="1:63" s="255" customFormat="1" ht="22.5" customHeight="1" x14ac:dyDescent="0.15">
      <c r="A367" s="553" t="s">
        <v>517</v>
      </c>
      <c r="B367" s="553"/>
      <c r="C367" s="553"/>
      <c r="D367" s="553"/>
      <c r="E367" s="553"/>
      <c r="F367" s="553"/>
      <c r="G367" s="553"/>
      <c r="H367" s="553"/>
      <c r="I367" s="553"/>
      <c r="J367" s="553"/>
      <c r="K367" s="553"/>
      <c r="L367" s="553"/>
      <c r="M367" s="553"/>
      <c r="N367" s="553"/>
      <c r="O367" s="553"/>
      <c r="P367" s="553"/>
      <c r="Q367" s="553"/>
      <c r="R367" s="553"/>
      <c r="S367" s="553"/>
      <c r="T367" s="553"/>
      <c r="U367" s="553"/>
      <c r="V367" s="553"/>
      <c r="W367" s="553"/>
      <c r="X367" s="553"/>
      <c r="Y367" s="252"/>
      <c r="Z367" s="252"/>
      <c r="AA367" s="252"/>
      <c r="AB367" s="252"/>
      <c r="AC367" s="252"/>
      <c r="AD367" s="252"/>
    </row>
    <row r="368" spans="1:63" s="255" customFormat="1" ht="22.5" customHeight="1" x14ac:dyDescent="0.15">
      <c r="A368" s="328" t="s">
        <v>506</v>
      </c>
      <c r="B368" s="329"/>
      <c r="C368" s="329"/>
      <c r="D368" s="329"/>
      <c r="E368" s="329"/>
      <c r="F368" s="329"/>
      <c r="G368" s="329"/>
      <c r="H368" s="329"/>
      <c r="I368" s="329"/>
      <c r="J368" s="329"/>
      <c r="K368" s="329"/>
      <c r="L368" s="329"/>
      <c r="M368" s="329"/>
      <c r="N368" s="329"/>
      <c r="O368" s="329"/>
      <c r="P368" s="329"/>
      <c r="Q368" s="329"/>
      <c r="R368" s="329"/>
      <c r="S368" s="329"/>
      <c r="T368" s="329"/>
      <c r="U368" s="329"/>
      <c r="V368" s="329"/>
      <c r="W368" s="329"/>
      <c r="X368" s="331"/>
      <c r="Y368" s="252"/>
      <c r="Z368" s="252"/>
      <c r="AA368" s="252"/>
      <c r="AB368" s="252"/>
      <c r="AC368" s="252"/>
      <c r="AD368" s="252"/>
    </row>
    <row r="369" spans="1:64" s="255" customFormat="1" ht="22.5" customHeight="1" x14ac:dyDescent="0.15">
      <c r="A369" s="553" t="s">
        <v>464</v>
      </c>
      <c r="B369" s="553"/>
      <c r="C369" s="553"/>
      <c r="D369" s="553"/>
      <c r="E369" s="553"/>
      <c r="F369" s="553"/>
      <c r="G369" s="553"/>
      <c r="H369" s="553"/>
      <c r="I369" s="553"/>
      <c r="J369" s="553"/>
      <c r="K369" s="553"/>
      <c r="L369" s="553"/>
      <c r="M369" s="553"/>
      <c r="N369" s="553"/>
      <c r="O369" s="553"/>
      <c r="P369" s="553"/>
      <c r="Q369" s="553"/>
      <c r="R369" s="553"/>
      <c r="S369" s="553"/>
      <c r="T369" s="553"/>
      <c r="U369" s="553"/>
      <c r="V369" s="553"/>
      <c r="W369" s="553"/>
      <c r="X369" s="553"/>
      <c r="Y369" s="252"/>
      <c r="Z369" s="252"/>
      <c r="AA369" s="252"/>
      <c r="AB369" s="252"/>
      <c r="AC369" s="252"/>
      <c r="AD369" s="252"/>
    </row>
    <row r="370" spans="1:64" s="255" customFormat="1" ht="22.5" customHeight="1" x14ac:dyDescent="0.15">
      <c r="A370" s="553" t="s">
        <v>516</v>
      </c>
      <c r="B370" s="553"/>
      <c r="C370" s="553"/>
      <c r="D370" s="553"/>
      <c r="E370" s="553"/>
      <c r="F370" s="553"/>
      <c r="G370" s="553"/>
      <c r="H370" s="553"/>
      <c r="I370" s="553"/>
      <c r="J370" s="553"/>
      <c r="K370" s="553"/>
      <c r="L370" s="553"/>
      <c r="M370" s="553"/>
      <c r="N370" s="553"/>
      <c r="O370" s="553"/>
      <c r="P370" s="553"/>
      <c r="Q370" s="553"/>
      <c r="R370" s="553"/>
      <c r="S370" s="553"/>
      <c r="T370" s="553"/>
      <c r="U370" s="553"/>
      <c r="V370" s="553"/>
      <c r="W370" s="553"/>
      <c r="X370" s="553"/>
      <c r="Y370" s="252"/>
      <c r="Z370" s="252"/>
      <c r="AA370" s="252"/>
      <c r="AB370" s="252"/>
      <c r="AC370" s="252"/>
      <c r="AD370" s="252"/>
    </row>
    <row r="371" spans="1:64" s="255" customFormat="1" ht="22.5" customHeight="1" x14ac:dyDescent="0.15">
      <c r="A371" s="328" t="s">
        <v>507</v>
      </c>
      <c r="B371" s="329"/>
      <c r="C371" s="329"/>
      <c r="D371" s="329"/>
      <c r="E371" s="329"/>
      <c r="F371" s="329"/>
      <c r="G371" s="329"/>
      <c r="H371" s="329"/>
      <c r="I371" s="329"/>
      <c r="J371" s="329"/>
      <c r="K371" s="329"/>
      <c r="L371" s="329"/>
      <c r="M371" s="329"/>
      <c r="N371" s="329"/>
      <c r="O371" s="329"/>
      <c r="P371" s="329"/>
      <c r="Q371" s="329"/>
      <c r="R371" s="329"/>
      <c r="S371" s="329"/>
      <c r="T371" s="329"/>
      <c r="U371" s="329"/>
      <c r="V371" s="329"/>
      <c r="W371" s="329"/>
      <c r="X371" s="331"/>
      <c r="Y371" s="252"/>
      <c r="Z371" s="252"/>
      <c r="AA371" s="252"/>
      <c r="AB371" s="252"/>
      <c r="AC371" s="252"/>
      <c r="AD371" s="252"/>
    </row>
    <row r="372" spans="1:64" s="255" customFormat="1" ht="22.5" customHeight="1" x14ac:dyDescent="0.15">
      <c r="A372" s="553" t="s">
        <v>465</v>
      </c>
      <c r="B372" s="553"/>
      <c r="C372" s="553"/>
      <c r="D372" s="553"/>
      <c r="E372" s="553"/>
      <c r="F372" s="553"/>
      <c r="G372" s="553"/>
      <c r="H372" s="553"/>
      <c r="I372" s="553"/>
      <c r="J372" s="553"/>
      <c r="K372" s="553"/>
      <c r="L372" s="553"/>
      <c r="M372" s="553"/>
      <c r="N372" s="553"/>
      <c r="O372" s="553"/>
      <c r="P372" s="553"/>
      <c r="Q372" s="553"/>
      <c r="R372" s="553"/>
      <c r="S372" s="553"/>
      <c r="T372" s="553"/>
      <c r="U372" s="553"/>
      <c r="V372" s="553"/>
      <c r="W372" s="553"/>
      <c r="X372" s="553"/>
      <c r="Y372" s="252"/>
      <c r="Z372" s="252"/>
      <c r="AA372" s="252"/>
      <c r="AB372" s="252"/>
      <c r="AC372" s="252"/>
      <c r="AD372" s="252"/>
    </row>
    <row r="373" spans="1:64" s="255" customFormat="1" ht="22.5" customHeight="1" x14ac:dyDescent="0.15">
      <c r="A373" s="553" t="s">
        <v>515</v>
      </c>
      <c r="B373" s="553"/>
      <c r="C373" s="553"/>
      <c r="D373" s="553"/>
      <c r="E373" s="553"/>
      <c r="F373" s="553"/>
      <c r="G373" s="553"/>
      <c r="H373" s="553"/>
      <c r="I373" s="553"/>
      <c r="J373" s="553"/>
      <c r="K373" s="553"/>
      <c r="L373" s="553"/>
      <c r="M373" s="553"/>
      <c r="N373" s="553"/>
      <c r="O373" s="553"/>
      <c r="P373" s="553"/>
      <c r="Q373" s="553"/>
      <c r="R373" s="553"/>
      <c r="S373" s="553"/>
      <c r="T373" s="553"/>
      <c r="U373" s="553"/>
      <c r="V373" s="553"/>
      <c r="W373" s="553"/>
      <c r="X373" s="553"/>
      <c r="Y373" s="252"/>
      <c r="Z373" s="252"/>
      <c r="AA373" s="252"/>
      <c r="AB373" s="252"/>
      <c r="AC373" s="252"/>
      <c r="AD373" s="252"/>
    </row>
    <row r="374" spans="1:64" s="255" customFormat="1" ht="22.5" customHeight="1" x14ac:dyDescent="0.15">
      <c r="A374" s="327" t="s">
        <v>505</v>
      </c>
      <c r="B374" s="327"/>
      <c r="C374" s="327"/>
      <c r="D374" s="327"/>
      <c r="E374" s="327"/>
      <c r="F374" s="327"/>
      <c r="G374" s="327"/>
      <c r="H374" s="327"/>
      <c r="I374" s="327"/>
      <c r="J374" s="327"/>
      <c r="K374" s="327"/>
      <c r="L374" s="327"/>
      <c r="M374" s="327"/>
      <c r="N374" s="327"/>
      <c r="O374" s="327"/>
      <c r="P374" s="327"/>
      <c r="Q374" s="327"/>
      <c r="R374" s="327"/>
      <c r="S374" s="327"/>
      <c r="T374" s="327"/>
      <c r="U374" s="327"/>
      <c r="V374" s="327"/>
      <c r="W374" s="327"/>
      <c r="X374" s="332"/>
      <c r="Y374" s="252"/>
      <c r="Z374" s="252"/>
      <c r="AA374" s="252"/>
      <c r="AB374" s="251"/>
      <c r="AC374" s="252"/>
      <c r="AD374" s="252"/>
    </row>
    <row r="375" spans="1:64" s="255" customFormat="1" ht="22.5" customHeight="1" thickBot="1" x14ac:dyDescent="0.2">
      <c r="A375" s="238"/>
      <c r="B375" s="238"/>
      <c r="C375" s="238"/>
      <c r="D375" s="238"/>
      <c r="E375" s="238"/>
      <c r="F375" s="238"/>
      <c r="G375" s="238"/>
      <c r="H375" s="238"/>
      <c r="I375" s="238"/>
      <c r="J375" s="238"/>
      <c r="K375" s="238"/>
      <c r="L375" s="238"/>
      <c r="M375" s="238"/>
      <c r="N375" s="238"/>
      <c r="O375" s="238"/>
      <c r="P375" s="238"/>
      <c r="Q375" s="238"/>
      <c r="R375" s="238"/>
      <c r="S375" s="238"/>
      <c r="T375" s="238"/>
      <c r="U375" s="238"/>
      <c r="V375" s="238"/>
      <c r="W375" s="249"/>
      <c r="X375" s="249"/>
      <c r="Y375" s="251"/>
      <c r="Z375" s="251"/>
      <c r="AA375" s="251"/>
      <c r="AB375" s="251"/>
      <c r="AC375" s="251"/>
      <c r="AD375" s="251"/>
      <c r="AE375" s="251"/>
      <c r="AF375" s="251"/>
      <c r="AG375" s="251"/>
      <c r="AH375" s="251"/>
      <c r="AI375" s="251"/>
      <c r="AJ375" s="251"/>
      <c r="AK375" s="251"/>
      <c r="AL375" s="251"/>
      <c r="AM375" s="251"/>
      <c r="AN375" s="251"/>
      <c r="AO375" s="251"/>
      <c r="AP375" s="251"/>
      <c r="AQ375" s="251"/>
      <c r="AR375" s="251"/>
      <c r="AS375" s="251"/>
      <c r="AT375" s="251"/>
      <c r="AU375" s="251"/>
      <c r="AV375" s="251"/>
      <c r="AW375" s="251"/>
      <c r="AX375" s="251"/>
      <c r="AY375" s="251"/>
    </row>
    <row r="376" spans="1:64" s="255" customFormat="1" ht="22.5" customHeight="1" thickBot="1" x14ac:dyDescent="0.2">
      <c r="A376" s="246" t="s">
        <v>467</v>
      </c>
      <c r="B376" s="241"/>
      <c r="C376" s="241"/>
      <c r="D376" s="241"/>
      <c r="E376" s="241"/>
      <c r="F376" s="241"/>
      <c r="G376" s="241"/>
      <c r="H376" s="241"/>
      <c r="I376" s="241"/>
      <c r="J376" s="241"/>
      <c r="K376" s="241"/>
      <c r="L376" s="241"/>
      <c r="M376" s="241"/>
      <c r="N376" s="241"/>
      <c r="O376" s="241"/>
      <c r="P376" s="241"/>
      <c r="Q376" s="241"/>
      <c r="R376" s="241"/>
      <c r="S376" s="241"/>
      <c r="T376" s="244"/>
      <c r="U376" s="531" t="s">
        <v>466</v>
      </c>
      <c r="V376" s="532"/>
      <c r="W376" s="533"/>
      <c r="X376" s="250"/>
      <c r="Y376" s="285"/>
      <c r="Z376" s="285"/>
      <c r="AA376" s="251"/>
      <c r="AB376" s="251"/>
      <c r="AC376" s="251"/>
      <c r="AD376" s="251"/>
      <c r="AE376" s="251"/>
      <c r="AF376" s="251"/>
      <c r="AG376" s="251"/>
      <c r="AH376" s="251"/>
      <c r="AI376" s="251"/>
      <c r="AJ376" s="251"/>
      <c r="AK376" s="251"/>
      <c r="AL376" s="251"/>
      <c r="AM376" s="251"/>
      <c r="AN376" s="251"/>
      <c r="AO376" s="251"/>
      <c r="AP376" s="251"/>
      <c r="AQ376" s="251"/>
      <c r="AR376" s="251"/>
      <c r="AS376" s="251"/>
      <c r="AT376" s="251"/>
      <c r="AU376" s="251"/>
      <c r="AV376" s="251"/>
      <c r="AW376" s="251"/>
      <c r="AX376" s="251"/>
      <c r="AY376" s="251"/>
      <c r="AZ376" s="251"/>
      <c r="BA376" s="251"/>
      <c r="BB376" s="251"/>
      <c r="BC376" s="251"/>
      <c r="BD376" s="251"/>
      <c r="BE376" s="251"/>
      <c r="BF376" s="251"/>
      <c r="BG376" s="251"/>
      <c r="BH376" s="251"/>
      <c r="BI376" s="251"/>
      <c r="BJ376" s="251"/>
      <c r="BK376" s="251"/>
      <c r="BL376" s="251"/>
    </row>
    <row r="377" spans="1:64" s="255" customFormat="1" ht="22.5" customHeight="1" thickBot="1" x14ac:dyDescent="0.2">
      <c r="A377" s="241"/>
      <c r="B377" s="241"/>
      <c r="C377" s="241"/>
      <c r="D377" s="241"/>
      <c r="E377" s="241"/>
      <c r="F377" s="241"/>
      <c r="G377" s="241"/>
      <c r="H377" s="241"/>
      <c r="I377" s="241"/>
      <c r="J377" s="241"/>
      <c r="K377" s="241"/>
      <c r="L377" s="241"/>
      <c r="M377" s="241"/>
      <c r="N377" s="241"/>
      <c r="O377" s="241"/>
      <c r="P377" s="241"/>
      <c r="Q377" s="241"/>
      <c r="R377" s="241"/>
      <c r="S377" s="241"/>
      <c r="T377" s="244"/>
      <c r="U377" s="244"/>
      <c r="V377" s="244"/>
      <c r="W377" s="250"/>
      <c r="X377" s="250"/>
      <c r="Y377" s="285"/>
      <c r="Z377" s="285"/>
      <c r="AA377" s="251"/>
      <c r="AC377" s="251"/>
      <c r="AD377" s="251"/>
      <c r="AE377" s="251"/>
      <c r="AF377" s="251"/>
      <c r="AG377" s="251"/>
      <c r="AH377" s="251"/>
      <c r="AI377" s="251"/>
      <c r="AJ377" s="251"/>
      <c r="AK377" s="251"/>
      <c r="AL377" s="251"/>
      <c r="AM377" s="251"/>
      <c r="AN377" s="251"/>
      <c r="AO377" s="251"/>
      <c r="AP377" s="251"/>
      <c r="AQ377" s="251"/>
      <c r="AR377" s="251"/>
      <c r="AS377" s="251"/>
      <c r="AT377" s="251"/>
      <c r="AU377" s="251"/>
      <c r="AV377" s="251"/>
      <c r="AW377" s="251"/>
      <c r="AX377" s="251"/>
      <c r="AY377" s="251"/>
      <c r="AZ377" s="251"/>
      <c r="BA377" s="251"/>
      <c r="BB377" s="251"/>
      <c r="BC377" s="251"/>
      <c r="BD377" s="251"/>
      <c r="BE377" s="251"/>
      <c r="BF377" s="251"/>
      <c r="BG377" s="251"/>
      <c r="BH377" s="251"/>
      <c r="BI377" s="251"/>
      <c r="BJ377" s="251"/>
      <c r="BK377" s="251"/>
      <c r="BL377" s="251"/>
    </row>
    <row r="378" spans="1:64" s="255" customFormat="1" ht="22.5" customHeight="1" thickBot="1" x14ac:dyDescent="0.2">
      <c r="A378" s="256" t="s">
        <v>468</v>
      </c>
      <c r="B378" s="257"/>
      <c r="C378" s="257" t="s">
        <v>469</v>
      </c>
      <c r="D378" s="258"/>
      <c r="E378" s="258"/>
      <c r="F378" s="258"/>
      <c r="G378" s="258"/>
      <c r="H378" s="258"/>
      <c r="I378" s="257" t="s">
        <v>470</v>
      </c>
      <c r="J378" s="259"/>
      <c r="K378" s="257" t="s">
        <v>471</v>
      </c>
      <c r="L378" s="257" t="s">
        <v>472</v>
      </c>
      <c r="M378" s="259"/>
      <c r="N378" s="260"/>
      <c r="O378" s="260"/>
      <c r="P378" s="260"/>
      <c r="Q378" s="260"/>
      <c r="R378" s="260"/>
      <c r="S378" s="260"/>
      <c r="T378" s="261" t="s">
        <v>470</v>
      </c>
      <c r="U378" s="262"/>
      <c r="V378" s="252"/>
      <c r="W378" s="263"/>
      <c r="X378" s="263"/>
    </row>
    <row r="379" spans="1:64" s="255" customFormat="1" ht="22.5" customHeight="1" thickBot="1" x14ac:dyDescent="0.2">
      <c r="A379" s="264"/>
      <c r="B379" s="265"/>
      <c r="C379" s="251"/>
      <c r="D379" s="251"/>
      <c r="E379" s="251"/>
      <c r="F379" s="251"/>
      <c r="G379" s="251"/>
      <c r="H379" s="251"/>
      <c r="I379" s="251"/>
      <c r="J379" s="251"/>
      <c r="K379" s="251"/>
      <c r="L379" s="251"/>
      <c r="M379" s="251"/>
      <c r="N379" s="251"/>
      <c r="O379" s="251"/>
      <c r="P379" s="251"/>
      <c r="Q379" s="251"/>
      <c r="R379" s="251"/>
      <c r="S379" s="251"/>
      <c r="T379" s="251"/>
      <c r="U379" s="251"/>
      <c r="V379" s="251"/>
      <c r="W379" s="251"/>
      <c r="X379" s="252"/>
    </row>
    <row r="380" spans="1:64" s="255" customFormat="1" ht="22.5" customHeight="1" x14ac:dyDescent="0.15">
      <c r="A380" s="254"/>
      <c r="B380" s="266"/>
      <c r="C380" s="534" t="s">
        <v>508</v>
      </c>
      <c r="D380" s="535"/>
      <c r="E380" s="536"/>
      <c r="F380" s="546" t="s">
        <v>388</v>
      </c>
      <c r="G380" s="547"/>
      <c r="H380" s="547"/>
      <c r="I380" s="547"/>
      <c r="J380" s="547"/>
      <c r="K380" s="547"/>
      <c r="L380" s="547"/>
      <c r="M380" s="547"/>
      <c r="N380" s="548"/>
      <c r="O380" s="546" t="s">
        <v>474</v>
      </c>
      <c r="P380" s="547"/>
      <c r="Q380" s="547"/>
      <c r="R380" s="547"/>
      <c r="S380" s="547"/>
      <c r="T380" s="547"/>
      <c r="U380" s="547"/>
      <c r="V380" s="547"/>
      <c r="W380" s="547"/>
      <c r="X380" s="548"/>
      <c r="AB380" s="252"/>
    </row>
    <row r="381" spans="1:64" s="255" customFormat="1" ht="22.5" customHeight="1" thickBot="1" x14ac:dyDescent="0.2">
      <c r="A381" s="254"/>
      <c r="B381" s="266"/>
      <c r="C381" s="537"/>
      <c r="D381" s="538"/>
      <c r="E381" s="539"/>
      <c r="F381" s="549"/>
      <c r="G381" s="550"/>
      <c r="H381" s="550"/>
      <c r="I381" s="550"/>
      <c r="J381" s="550"/>
      <c r="K381" s="550"/>
      <c r="L381" s="550"/>
      <c r="M381" s="550"/>
      <c r="N381" s="551"/>
      <c r="O381" s="549"/>
      <c r="P381" s="550"/>
      <c r="Q381" s="550"/>
      <c r="R381" s="550"/>
      <c r="S381" s="550"/>
      <c r="T381" s="550"/>
      <c r="U381" s="550"/>
      <c r="V381" s="550"/>
      <c r="W381" s="550"/>
      <c r="X381" s="551"/>
      <c r="Y381" s="252"/>
      <c r="Z381" s="252"/>
      <c r="AA381" s="252"/>
      <c r="AC381" s="252"/>
      <c r="AD381" s="252"/>
      <c r="AE381" s="252"/>
      <c r="AF381" s="252"/>
      <c r="AG381" s="252"/>
      <c r="AH381" s="252"/>
      <c r="AI381" s="252"/>
      <c r="AJ381" s="252"/>
      <c r="AK381" s="252"/>
      <c r="AL381" s="252"/>
      <c r="AM381" s="252"/>
      <c r="AN381" s="252"/>
      <c r="AO381" s="252"/>
      <c r="AP381" s="252"/>
      <c r="AQ381" s="252"/>
      <c r="AR381" s="252"/>
      <c r="AS381" s="252"/>
      <c r="AT381" s="252"/>
      <c r="AU381" s="252"/>
      <c r="AV381" s="252"/>
      <c r="AW381" s="252"/>
      <c r="AX381" s="252"/>
      <c r="AY381" s="252"/>
      <c r="AZ381" s="252"/>
      <c r="BA381" s="252"/>
      <c r="BB381" s="252"/>
      <c r="BC381" s="252"/>
      <c r="BD381" s="252"/>
      <c r="BE381" s="252"/>
      <c r="BF381" s="252"/>
      <c r="BG381" s="252"/>
      <c r="BH381" s="252"/>
      <c r="BI381" s="252"/>
      <c r="BJ381" s="252"/>
      <c r="BK381" s="252"/>
      <c r="BL381" s="252"/>
    </row>
    <row r="382" spans="1:64" s="255" customFormat="1" ht="22.5" customHeight="1" x14ac:dyDescent="0.15">
      <c r="A382" s="254"/>
      <c r="B382" s="266"/>
      <c r="C382" s="537"/>
      <c r="D382" s="538"/>
      <c r="E382" s="539"/>
      <c r="F382" s="270"/>
      <c r="G382" s="271"/>
      <c r="H382" s="271"/>
      <c r="I382" s="271"/>
      <c r="J382" s="271"/>
      <c r="K382" s="271"/>
      <c r="L382" s="271"/>
      <c r="M382" s="271"/>
      <c r="N382" s="272"/>
      <c r="O382" s="271"/>
      <c r="P382" s="273"/>
      <c r="Q382" s="273"/>
      <c r="R382" s="273"/>
      <c r="S382" s="273"/>
      <c r="T382" s="273"/>
      <c r="U382" s="273"/>
      <c r="V382" s="273"/>
      <c r="W382" s="273"/>
      <c r="X382" s="274"/>
      <c r="AB382"/>
    </row>
    <row r="383" spans="1:64" ht="15" thickBot="1" x14ac:dyDescent="0.2">
      <c r="A383" s="254"/>
      <c r="B383" s="275"/>
      <c r="C383" s="537"/>
      <c r="D383" s="538"/>
      <c r="E383" s="539"/>
      <c r="F383" s="276" t="s">
        <v>475</v>
      </c>
      <c r="G383" s="277"/>
      <c r="H383" s="277" t="s">
        <v>476</v>
      </c>
      <c r="I383" s="278"/>
      <c r="J383" s="278"/>
      <c r="K383" s="278"/>
      <c r="L383" s="278"/>
      <c r="M383" s="251" t="s">
        <v>477</v>
      </c>
      <c r="N383" s="279"/>
      <c r="O383" s="277" t="s">
        <v>478</v>
      </c>
      <c r="P383" s="251" t="s">
        <v>479</v>
      </c>
      <c r="Q383" s="251"/>
      <c r="R383" s="251"/>
      <c r="S383" s="251"/>
      <c r="T383" s="251"/>
      <c r="U383" s="251"/>
      <c r="V383" s="251"/>
      <c r="W383" s="251"/>
      <c r="X383" s="279"/>
    </row>
    <row r="384" spans="1:64" x14ac:dyDescent="0.15">
      <c r="A384" s="251"/>
      <c r="B384" s="266"/>
      <c r="C384" s="537"/>
      <c r="D384" s="538"/>
      <c r="E384" s="539"/>
      <c r="F384" s="276" t="s">
        <v>480</v>
      </c>
      <c r="G384" s="277"/>
      <c r="H384" s="277" t="s">
        <v>476</v>
      </c>
      <c r="I384" s="277"/>
      <c r="J384" s="280" t="s">
        <v>477</v>
      </c>
      <c r="K384" s="251" t="s">
        <v>481</v>
      </c>
      <c r="L384" s="251"/>
      <c r="M384" s="251"/>
      <c r="N384" s="279"/>
      <c r="O384" s="277" t="s">
        <v>478</v>
      </c>
      <c r="P384" s="251" t="s">
        <v>482</v>
      </c>
      <c r="Q384" s="251"/>
      <c r="R384" s="251"/>
      <c r="S384" s="251"/>
      <c r="T384" s="251"/>
      <c r="U384" s="251"/>
      <c r="V384" s="251"/>
      <c r="W384" s="251"/>
      <c r="X384" s="279"/>
    </row>
    <row r="385" spans="1:24" x14ac:dyDescent="0.15">
      <c r="A385" s="251"/>
      <c r="B385" s="266"/>
      <c r="C385" s="537"/>
      <c r="D385" s="538"/>
      <c r="E385" s="539"/>
      <c r="F385" s="276" t="s">
        <v>483</v>
      </c>
      <c r="G385" s="277"/>
      <c r="H385" s="277"/>
      <c r="I385" s="277"/>
      <c r="J385" s="277"/>
      <c r="K385" s="277"/>
      <c r="L385" s="277"/>
      <c r="M385" s="251"/>
      <c r="N385" s="279"/>
      <c r="O385" s="277" t="s">
        <v>478</v>
      </c>
      <c r="P385" s="251" t="s">
        <v>484</v>
      </c>
      <c r="Q385" s="251"/>
      <c r="R385" s="251"/>
      <c r="S385" s="251"/>
      <c r="T385" s="251"/>
      <c r="U385" s="251"/>
      <c r="V385" s="251"/>
      <c r="W385" s="251"/>
      <c r="X385" s="279"/>
    </row>
    <row r="386" spans="1:24" x14ac:dyDescent="0.15">
      <c r="A386" s="251"/>
      <c r="B386" s="266"/>
      <c r="C386" s="537"/>
      <c r="D386" s="538"/>
      <c r="E386" s="539"/>
      <c r="F386" s="276" t="s">
        <v>483</v>
      </c>
      <c r="G386" s="277"/>
      <c r="H386" s="277"/>
      <c r="I386" s="277"/>
      <c r="J386" s="277"/>
      <c r="K386" s="277"/>
      <c r="L386" s="277"/>
      <c r="M386" s="251"/>
      <c r="N386" s="279"/>
      <c r="O386" s="277" t="s">
        <v>478</v>
      </c>
      <c r="P386" s="251" t="s">
        <v>485</v>
      </c>
      <c r="Q386" s="251"/>
      <c r="R386" s="251"/>
      <c r="S386" s="251"/>
      <c r="T386" s="251"/>
      <c r="U386" s="251"/>
      <c r="V386" s="251"/>
      <c r="W386" s="251"/>
      <c r="X386" s="279"/>
    </row>
    <row r="387" spans="1:24" x14ac:dyDescent="0.15">
      <c r="A387" s="251"/>
      <c r="B387" s="266"/>
      <c r="C387" s="537"/>
      <c r="D387" s="538"/>
      <c r="E387" s="539"/>
      <c r="F387" s="281"/>
      <c r="G387" s="251"/>
      <c r="H387" s="251"/>
      <c r="I387" s="251"/>
      <c r="J387" s="251"/>
      <c r="K387" s="251"/>
      <c r="L387" s="251"/>
      <c r="M387" s="251"/>
      <c r="N387" s="279"/>
      <c r="O387" s="277" t="s">
        <v>478</v>
      </c>
      <c r="P387" s="251" t="s">
        <v>486</v>
      </c>
      <c r="Q387" s="251"/>
      <c r="R387" s="251"/>
      <c r="S387" s="251"/>
      <c r="T387" s="251"/>
      <c r="U387" s="251"/>
      <c r="V387" s="251"/>
      <c r="W387" s="251"/>
      <c r="X387" s="279"/>
    </row>
    <row r="388" spans="1:24" ht="15" thickBot="1" x14ac:dyDescent="0.2">
      <c r="A388" s="251"/>
      <c r="B388" s="266"/>
      <c r="C388" s="540"/>
      <c r="D388" s="541"/>
      <c r="E388" s="542"/>
      <c r="F388" s="282"/>
      <c r="G388" s="283"/>
      <c r="H388" s="283"/>
      <c r="I388" s="283"/>
      <c r="J388" s="283"/>
      <c r="K388" s="283"/>
      <c r="L388" s="283"/>
      <c r="M388" s="283"/>
      <c r="N388" s="284"/>
      <c r="O388" s="283"/>
      <c r="P388" s="283"/>
      <c r="Q388" s="283"/>
      <c r="R388" s="283"/>
      <c r="S388" s="283"/>
      <c r="T388" s="283"/>
      <c r="U388" s="283"/>
      <c r="V388" s="283"/>
      <c r="W388" s="283"/>
      <c r="X388" s="284"/>
    </row>
    <row r="389" spans="1:24" ht="15" thickBot="1" x14ac:dyDescent="0.2">
      <c r="A389" s="251"/>
      <c r="B389" s="266"/>
      <c r="C389" s="251"/>
      <c r="D389" s="251"/>
      <c r="E389" s="251"/>
      <c r="F389" s="251"/>
      <c r="G389" s="251"/>
      <c r="H389" s="251"/>
      <c r="I389" s="251"/>
      <c r="J389" s="251"/>
      <c r="K389" s="251"/>
      <c r="L389" s="251"/>
      <c r="M389" s="251"/>
      <c r="N389" s="251"/>
      <c r="O389" s="251"/>
      <c r="P389" s="251"/>
      <c r="Q389" s="251"/>
      <c r="R389" s="251"/>
      <c r="S389" s="251"/>
      <c r="T389" s="251"/>
      <c r="U389" s="251"/>
      <c r="V389" s="251"/>
      <c r="W389" s="251"/>
      <c r="X389" s="251"/>
    </row>
    <row r="390" spans="1:24" x14ac:dyDescent="0.15">
      <c r="A390" s="251"/>
      <c r="B390" s="266"/>
      <c r="C390" s="534" t="s">
        <v>487</v>
      </c>
      <c r="D390" s="535"/>
      <c r="E390" s="536"/>
      <c r="F390" s="546" t="s">
        <v>388</v>
      </c>
      <c r="G390" s="547"/>
      <c r="H390" s="547"/>
      <c r="I390" s="547"/>
      <c r="J390" s="547"/>
      <c r="K390" s="547"/>
      <c r="L390" s="547"/>
      <c r="M390" s="547"/>
      <c r="N390" s="548"/>
      <c r="O390" s="546" t="s">
        <v>474</v>
      </c>
      <c r="P390" s="547"/>
      <c r="Q390" s="547"/>
      <c r="R390" s="547"/>
      <c r="S390" s="547"/>
      <c r="T390" s="547"/>
      <c r="U390" s="547"/>
      <c r="V390" s="547"/>
      <c r="W390" s="547"/>
      <c r="X390" s="548"/>
    </row>
    <row r="391" spans="1:24" ht="15" thickBot="1" x14ac:dyDescent="0.2">
      <c r="A391" s="251"/>
      <c r="B391" s="266"/>
      <c r="C391" s="537"/>
      <c r="D391" s="538"/>
      <c r="E391" s="539"/>
      <c r="F391" s="549"/>
      <c r="G391" s="550"/>
      <c r="H391" s="550"/>
      <c r="I391" s="550"/>
      <c r="J391" s="550"/>
      <c r="K391" s="550"/>
      <c r="L391" s="550"/>
      <c r="M391" s="550"/>
      <c r="N391" s="551"/>
      <c r="O391" s="549"/>
      <c r="P391" s="550"/>
      <c r="Q391" s="550"/>
      <c r="R391" s="550"/>
      <c r="S391" s="550"/>
      <c r="T391" s="550"/>
      <c r="U391" s="550"/>
      <c r="V391" s="550"/>
      <c r="W391" s="550"/>
      <c r="X391" s="551"/>
    </row>
    <row r="392" spans="1:24" x14ac:dyDescent="0.15">
      <c r="A392" s="251"/>
      <c r="B392" s="266"/>
      <c r="C392" s="537"/>
      <c r="D392" s="538"/>
      <c r="E392" s="539"/>
      <c r="F392" s="270"/>
      <c r="G392" s="271"/>
      <c r="H392" s="271"/>
      <c r="I392" s="271"/>
      <c r="J392" s="271"/>
      <c r="K392" s="271"/>
      <c r="L392" s="271"/>
      <c r="M392" s="271"/>
      <c r="N392" s="272"/>
      <c r="O392" s="271"/>
      <c r="P392" s="271"/>
      <c r="Q392" s="271"/>
      <c r="R392" s="271"/>
      <c r="S392" s="271"/>
      <c r="T392" s="271"/>
      <c r="U392" s="271"/>
      <c r="V392" s="271"/>
      <c r="W392" s="271"/>
      <c r="X392" s="279"/>
    </row>
    <row r="393" spans="1:24" ht="15" thickBot="1" x14ac:dyDescent="0.2">
      <c r="A393" s="251"/>
      <c r="B393" s="275"/>
      <c r="C393" s="537"/>
      <c r="D393" s="538"/>
      <c r="E393" s="539"/>
      <c r="F393" s="276" t="s">
        <v>475</v>
      </c>
      <c r="G393" s="277"/>
      <c r="H393" s="277" t="s">
        <v>476</v>
      </c>
      <c r="I393" s="278"/>
      <c r="J393" s="278"/>
      <c r="K393" s="278"/>
      <c r="L393" s="278"/>
      <c r="M393" s="251" t="s">
        <v>477</v>
      </c>
      <c r="N393" s="279"/>
      <c r="O393" s="277" t="s">
        <v>478</v>
      </c>
      <c r="P393" s="251" t="s">
        <v>488</v>
      </c>
      <c r="Q393" s="251"/>
      <c r="R393" s="251"/>
      <c r="S393" s="251"/>
      <c r="T393" s="251"/>
      <c r="U393" s="251"/>
      <c r="V393" s="251"/>
      <c r="W393" s="251"/>
      <c r="X393" s="279"/>
    </row>
    <row r="394" spans="1:24" x14ac:dyDescent="0.15">
      <c r="A394" s="251"/>
      <c r="B394" s="252"/>
      <c r="C394" s="537"/>
      <c r="D394" s="538"/>
      <c r="E394" s="539"/>
      <c r="F394" s="276" t="s">
        <v>480</v>
      </c>
      <c r="G394" s="277"/>
      <c r="H394" s="277" t="s">
        <v>476</v>
      </c>
      <c r="I394" s="277"/>
      <c r="J394" s="280" t="s">
        <v>477</v>
      </c>
      <c r="K394" s="251" t="s">
        <v>481</v>
      </c>
      <c r="L394" s="251"/>
      <c r="M394" s="251"/>
      <c r="N394" s="279"/>
      <c r="O394" s="277" t="s">
        <v>478</v>
      </c>
      <c r="P394" s="251" t="s">
        <v>489</v>
      </c>
      <c r="Q394" s="251"/>
      <c r="R394" s="251"/>
      <c r="S394" s="251"/>
      <c r="T394" s="251"/>
      <c r="U394" s="251"/>
      <c r="V394" s="251"/>
      <c r="W394" s="251"/>
      <c r="X394" s="279"/>
    </row>
    <row r="395" spans="1:24" x14ac:dyDescent="0.15">
      <c r="A395" s="251"/>
      <c r="B395" s="252"/>
      <c r="C395" s="537"/>
      <c r="D395" s="538"/>
      <c r="E395" s="539"/>
      <c r="F395" s="276" t="s">
        <v>483</v>
      </c>
      <c r="G395" s="277"/>
      <c r="H395" s="277"/>
      <c r="I395" s="277"/>
      <c r="J395" s="277"/>
      <c r="K395" s="277"/>
      <c r="L395" s="277"/>
      <c r="M395" s="251"/>
      <c r="N395" s="279"/>
      <c r="O395" s="271"/>
      <c r="P395" s="251"/>
      <c r="Q395" s="251"/>
      <c r="R395" s="251"/>
      <c r="S395" s="251"/>
      <c r="T395" s="251"/>
      <c r="U395" s="251"/>
      <c r="V395" s="251"/>
      <c r="W395" s="251"/>
      <c r="X395" s="279"/>
    </row>
    <row r="396" spans="1:24" x14ac:dyDescent="0.15">
      <c r="A396" s="251"/>
      <c r="B396" s="252"/>
      <c r="C396" s="537"/>
      <c r="D396" s="538"/>
      <c r="E396" s="539"/>
      <c r="F396" s="276" t="s">
        <v>483</v>
      </c>
      <c r="G396" s="277"/>
      <c r="H396" s="277"/>
      <c r="I396" s="277"/>
      <c r="J396" s="277"/>
      <c r="K396" s="277"/>
      <c r="L396" s="277"/>
      <c r="M396" s="251"/>
      <c r="N396" s="279"/>
      <c r="O396" s="251"/>
      <c r="P396" s="280"/>
      <c r="Q396" s="280"/>
      <c r="R396" s="280"/>
      <c r="S396" s="280"/>
      <c r="T396" s="280"/>
      <c r="U396" s="280"/>
      <c r="V396" s="280"/>
      <c r="W396" s="280"/>
      <c r="X396" s="279"/>
    </row>
    <row r="397" spans="1:24" x14ac:dyDescent="0.15">
      <c r="A397" s="251"/>
      <c r="B397" s="252"/>
      <c r="C397" s="537"/>
      <c r="D397" s="538"/>
      <c r="E397" s="539"/>
      <c r="F397" s="252"/>
      <c r="G397" s="252"/>
      <c r="H397" s="252"/>
      <c r="I397" s="252"/>
      <c r="J397" s="252"/>
      <c r="K397" s="252"/>
      <c r="L397" s="252"/>
      <c r="M397" s="251"/>
      <c r="N397" s="279"/>
      <c r="O397" s="251"/>
      <c r="P397" s="251"/>
      <c r="Q397" s="251"/>
      <c r="R397" s="251"/>
      <c r="S397" s="251"/>
      <c r="T397" s="251"/>
      <c r="U397" s="251"/>
      <c r="V397" s="251"/>
      <c r="W397" s="251"/>
      <c r="X397" s="279"/>
    </row>
    <row r="398" spans="1:24" ht="15" thickBot="1" x14ac:dyDescent="0.2">
      <c r="A398" s="251"/>
      <c r="B398" s="252"/>
      <c r="C398" s="540"/>
      <c r="D398" s="541"/>
      <c r="E398" s="542"/>
      <c r="F398" s="282"/>
      <c r="G398" s="283"/>
      <c r="H398" s="283"/>
      <c r="I398" s="283"/>
      <c r="J398" s="283"/>
      <c r="K398" s="283"/>
      <c r="L398" s="283"/>
      <c r="M398" s="283"/>
      <c r="N398" s="284"/>
      <c r="O398" s="283"/>
      <c r="P398" s="283"/>
      <c r="Q398" s="283"/>
      <c r="R398" s="283"/>
      <c r="S398" s="283"/>
      <c r="T398" s="283"/>
      <c r="U398" s="283"/>
      <c r="V398" s="283"/>
      <c r="W398" s="283"/>
      <c r="X398" s="284"/>
    </row>
    <row r="399" spans="1:24" x14ac:dyDescent="0.15">
      <c r="A399" s="251"/>
      <c r="B399" s="252"/>
      <c r="C399" s="253"/>
      <c r="D399" s="253"/>
      <c r="E399" s="253"/>
      <c r="F399" s="254"/>
      <c r="G399" s="254"/>
      <c r="H399" s="254"/>
      <c r="I399" s="254"/>
      <c r="J399" s="254"/>
      <c r="K399" s="254"/>
      <c r="L399" s="254"/>
      <c r="M399" s="254"/>
      <c r="N399" s="254"/>
      <c r="O399" s="254"/>
      <c r="P399" s="254"/>
      <c r="Q399" s="254"/>
      <c r="R399" s="254"/>
      <c r="S399" s="254"/>
      <c r="T399" s="254"/>
      <c r="U399" s="254"/>
      <c r="V399" s="254"/>
      <c r="W399" s="254"/>
      <c r="X399" s="254"/>
    </row>
    <row r="400" spans="1:24" ht="15" thickBot="1" x14ac:dyDescent="0.2">
      <c r="A400" s="251"/>
      <c r="B400" s="251"/>
      <c r="C400" s="251"/>
      <c r="D400" s="251"/>
      <c r="E400" s="251"/>
      <c r="F400" s="251"/>
      <c r="G400" s="251"/>
      <c r="H400" s="251"/>
      <c r="I400" s="251"/>
      <c r="J400" s="251"/>
      <c r="K400" s="251"/>
      <c r="L400" s="251"/>
      <c r="M400" s="251"/>
      <c r="N400" s="251"/>
      <c r="O400" s="251"/>
      <c r="P400" s="251"/>
      <c r="Q400" s="251"/>
      <c r="R400" s="251"/>
      <c r="S400" s="251"/>
      <c r="T400" s="251"/>
      <c r="U400" s="251"/>
      <c r="V400" s="251"/>
      <c r="W400" s="251"/>
      <c r="X400" s="251"/>
    </row>
    <row r="401" spans="1:24" ht="15" thickBot="1" x14ac:dyDescent="0.2">
      <c r="A401" s="285" t="s">
        <v>491</v>
      </c>
      <c r="B401" s="251"/>
      <c r="C401" s="251"/>
      <c r="D401" s="251"/>
      <c r="E401" s="251"/>
      <c r="F401" s="251"/>
      <c r="G401" s="251"/>
      <c r="H401" s="251"/>
      <c r="I401" s="251"/>
      <c r="J401" s="251"/>
      <c r="K401" s="251"/>
      <c r="L401" s="251"/>
      <c r="M401" s="251"/>
      <c r="N401" s="251"/>
      <c r="O401" s="251"/>
      <c r="P401" s="251"/>
      <c r="Q401" s="251"/>
      <c r="R401" s="251"/>
      <c r="S401" s="251"/>
      <c r="T401" s="251"/>
      <c r="U401" s="543" t="s">
        <v>490</v>
      </c>
      <c r="V401" s="544"/>
      <c r="W401" s="545"/>
      <c r="X401" s="251"/>
    </row>
    <row r="402" spans="1:24" ht="15" thickBot="1" x14ac:dyDescent="0.2">
      <c r="A402" s="285"/>
      <c r="B402" s="251"/>
      <c r="C402" s="251"/>
      <c r="D402" s="251"/>
      <c r="E402" s="251"/>
      <c r="F402" s="251"/>
      <c r="G402" s="251"/>
      <c r="H402" s="251"/>
      <c r="I402" s="251"/>
      <c r="J402" s="251"/>
      <c r="K402" s="251"/>
      <c r="L402" s="251"/>
      <c r="M402" s="251"/>
      <c r="N402" s="251"/>
      <c r="O402" s="251"/>
      <c r="P402" s="251"/>
      <c r="Q402" s="251"/>
      <c r="R402" s="251"/>
      <c r="S402" s="251"/>
      <c r="T402" s="251"/>
      <c r="U402" s="251"/>
      <c r="V402" s="251"/>
      <c r="W402" s="251"/>
      <c r="X402" s="251"/>
    </row>
    <row r="403" spans="1:24" x14ac:dyDescent="0.15">
      <c r="A403" s="251"/>
      <c r="B403" s="546" t="s">
        <v>492</v>
      </c>
      <c r="C403" s="547"/>
      <c r="D403" s="563"/>
      <c r="E403" s="564" t="s">
        <v>493</v>
      </c>
      <c r="F403" s="565"/>
      <c r="G403" s="565"/>
      <c r="H403" s="565"/>
      <c r="I403" s="565"/>
      <c r="J403" s="565"/>
      <c r="K403" s="565"/>
      <c r="L403" s="565"/>
      <c r="M403" s="565"/>
      <c r="N403" s="565"/>
      <c r="O403" s="565"/>
      <c r="P403" s="565"/>
      <c r="Q403" s="565"/>
      <c r="R403" s="565"/>
      <c r="S403" s="566"/>
      <c r="T403" s="251"/>
      <c r="U403" s="251"/>
      <c r="V403" s="251"/>
      <c r="W403" s="251"/>
      <c r="X403" s="255"/>
    </row>
    <row r="404" spans="1:24" x14ac:dyDescent="0.15">
      <c r="A404" s="251"/>
      <c r="B404" s="288" t="s">
        <v>473</v>
      </c>
      <c r="C404" s="289"/>
      <c r="D404" s="290"/>
      <c r="E404" s="291" t="s">
        <v>494</v>
      </c>
      <c r="F404" s="289"/>
      <c r="G404" s="289"/>
      <c r="H404" s="289"/>
      <c r="I404" s="289"/>
      <c r="J404" s="289"/>
      <c r="K404" s="289"/>
      <c r="L404" s="289"/>
      <c r="M404" s="289"/>
      <c r="N404" s="289"/>
      <c r="O404" s="289"/>
      <c r="P404" s="289"/>
      <c r="Q404" s="293"/>
      <c r="R404" s="293"/>
      <c r="S404" s="292"/>
      <c r="T404" s="251"/>
      <c r="U404" s="251"/>
      <c r="V404" s="251"/>
      <c r="W404" s="251"/>
      <c r="X404" s="255"/>
    </row>
    <row r="405" spans="1:24" ht="15" thickBot="1" x14ac:dyDescent="0.2">
      <c r="A405" s="251"/>
      <c r="B405" s="267" t="s">
        <v>487</v>
      </c>
      <c r="C405" s="268"/>
      <c r="D405" s="286"/>
      <c r="E405" s="287" t="s">
        <v>509</v>
      </c>
      <c r="F405" s="268"/>
      <c r="G405" s="268"/>
      <c r="H405" s="268"/>
      <c r="I405" s="268"/>
      <c r="J405" s="268"/>
      <c r="K405" s="268"/>
      <c r="L405" s="268"/>
      <c r="M405" s="268"/>
      <c r="N405" s="268"/>
      <c r="O405" s="268"/>
      <c r="P405" s="268"/>
      <c r="Q405" s="294"/>
      <c r="R405" s="294"/>
      <c r="S405" s="269"/>
      <c r="T405" s="251"/>
      <c r="U405" s="251"/>
      <c r="V405" s="251"/>
      <c r="W405" s="251"/>
      <c r="X405" s="255"/>
    </row>
    <row r="406" spans="1:24" x14ac:dyDescent="0.15">
      <c r="A406" s="252"/>
      <c r="B406" s="252"/>
      <c r="C406" s="252"/>
      <c r="D406" s="252"/>
      <c r="E406" s="252"/>
      <c r="F406" s="252"/>
      <c r="G406" s="252"/>
      <c r="H406" s="252"/>
      <c r="I406" s="252"/>
      <c r="J406" s="252"/>
      <c r="K406" s="252"/>
      <c r="L406" s="252"/>
      <c r="M406" s="252"/>
      <c r="N406" s="252"/>
      <c r="O406" s="252"/>
      <c r="P406" s="252"/>
      <c r="Q406" s="252"/>
      <c r="R406" s="252"/>
      <c r="S406" s="252"/>
      <c r="T406" s="252"/>
      <c r="U406" s="252"/>
      <c r="V406" s="252"/>
      <c r="W406" s="252"/>
      <c r="X406" s="252"/>
    </row>
    <row r="407" spans="1:24" x14ac:dyDescent="0.15">
      <c r="A407" s="255"/>
      <c r="B407" s="255"/>
      <c r="C407" s="255"/>
      <c r="D407" s="255"/>
      <c r="E407" s="255"/>
      <c r="F407" s="255"/>
      <c r="G407" s="255"/>
      <c r="H407" s="255"/>
      <c r="I407" s="255"/>
      <c r="J407" s="255"/>
      <c r="K407" s="255"/>
      <c r="L407" s="255"/>
      <c r="M407" s="255"/>
      <c r="N407" s="255"/>
      <c r="O407" s="255"/>
      <c r="P407" s="255"/>
      <c r="Q407" s="255"/>
      <c r="R407" s="255"/>
      <c r="S407" s="255"/>
      <c r="T407" s="255"/>
      <c r="U407" s="255"/>
      <c r="V407" s="255"/>
      <c r="W407" s="255"/>
      <c r="X407" s="255"/>
    </row>
  </sheetData>
  <mergeCells count="460">
    <mergeCell ref="U401:W401"/>
    <mergeCell ref="B403:D403"/>
    <mergeCell ref="E403:S403"/>
    <mergeCell ref="C380:E388"/>
    <mergeCell ref="F380:N381"/>
    <mergeCell ref="O380:X381"/>
    <mergeCell ref="C390:E398"/>
    <mergeCell ref="F390:N391"/>
    <mergeCell ref="O390:X391"/>
    <mergeCell ref="A343:X343"/>
    <mergeCell ref="A344:X344"/>
    <mergeCell ref="A346:X346"/>
    <mergeCell ref="A347:X347"/>
    <mergeCell ref="A348:X348"/>
    <mergeCell ref="A349:X349"/>
    <mergeCell ref="A350:X350"/>
    <mergeCell ref="U341:W341"/>
    <mergeCell ref="U376:W376"/>
    <mergeCell ref="A351:X351"/>
    <mergeCell ref="A353:X353"/>
    <mergeCell ref="A354:X354"/>
    <mergeCell ref="A355:X355"/>
    <mergeCell ref="A358:X358"/>
    <mergeCell ref="A359:X359"/>
    <mergeCell ref="A361:X361"/>
    <mergeCell ref="A364:X364"/>
    <mergeCell ref="A373:X373"/>
    <mergeCell ref="A365:X365"/>
    <mergeCell ref="A366:X366"/>
    <mergeCell ref="A367:X367"/>
    <mergeCell ref="A369:X369"/>
    <mergeCell ref="A370:X370"/>
    <mergeCell ref="A372:X372"/>
    <mergeCell ref="B322:C322"/>
    <mergeCell ref="D322:F322"/>
    <mergeCell ref="G322:J322"/>
    <mergeCell ref="K322:O322"/>
    <mergeCell ref="P322:S322"/>
    <mergeCell ref="T322:W322"/>
    <mergeCell ref="B321:C321"/>
    <mergeCell ref="D321:F321"/>
    <mergeCell ref="G321:J321"/>
    <mergeCell ref="K321:O321"/>
    <mergeCell ref="P321:S321"/>
    <mergeCell ref="T321:W321"/>
    <mergeCell ref="B320:C320"/>
    <mergeCell ref="D320:F320"/>
    <mergeCell ref="G320:J320"/>
    <mergeCell ref="K320:O320"/>
    <mergeCell ref="P320:S320"/>
    <mergeCell ref="T320:W320"/>
    <mergeCell ref="B319:C319"/>
    <mergeCell ref="D319:F319"/>
    <mergeCell ref="G319:J319"/>
    <mergeCell ref="K319:O319"/>
    <mergeCell ref="P319:S319"/>
    <mergeCell ref="T319:W319"/>
    <mergeCell ref="B318:C318"/>
    <mergeCell ref="D318:F318"/>
    <mergeCell ref="G318:J318"/>
    <mergeCell ref="K318:O318"/>
    <mergeCell ref="P318:S318"/>
    <mergeCell ref="T318:W318"/>
    <mergeCell ref="B309:C309"/>
    <mergeCell ref="D309:F309"/>
    <mergeCell ref="G309:J309"/>
    <mergeCell ref="K309:O309"/>
    <mergeCell ref="P309:S309"/>
    <mergeCell ref="T309:W309"/>
    <mergeCell ref="B317:C317"/>
    <mergeCell ref="D317:F317"/>
    <mergeCell ref="G317:J317"/>
    <mergeCell ref="K317:O317"/>
    <mergeCell ref="P317:S317"/>
    <mergeCell ref="T317:W317"/>
    <mergeCell ref="B316:C316"/>
    <mergeCell ref="D316:F316"/>
    <mergeCell ref="G316:J316"/>
    <mergeCell ref="K316:O316"/>
    <mergeCell ref="P316:S316"/>
    <mergeCell ref="T316:W316"/>
    <mergeCell ref="B308:C308"/>
    <mergeCell ref="D308:F308"/>
    <mergeCell ref="G308:J308"/>
    <mergeCell ref="K308:O308"/>
    <mergeCell ref="P308:S308"/>
    <mergeCell ref="T308:W308"/>
    <mergeCell ref="B307:C307"/>
    <mergeCell ref="D307:F307"/>
    <mergeCell ref="G307:J307"/>
    <mergeCell ref="K307:O307"/>
    <mergeCell ref="P307:S307"/>
    <mergeCell ref="T307:W307"/>
    <mergeCell ref="G293:K293"/>
    <mergeCell ref="Q293:U293"/>
    <mergeCell ref="G295:K295"/>
    <mergeCell ref="Q295:U295"/>
    <mergeCell ref="G296:K296"/>
    <mergeCell ref="Q296:U296"/>
    <mergeCell ref="G289:K289"/>
    <mergeCell ref="Q289:U289"/>
    <mergeCell ref="G290:K290"/>
    <mergeCell ref="Q290:U290"/>
    <mergeCell ref="G292:K292"/>
    <mergeCell ref="Q292:U292"/>
    <mergeCell ref="G284:K284"/>
    <mergeCell ref="Q284:U284"/>
    <mergeCell ref="G286:K286"/>
    <mergeCell ref="Q286:U286"/>
    <mergeCell ref="G287:K287"/>
    <mergeCell ref="Q287:U287"/>
    <mergeCell ref="G276:K276"/>
    <mergeCell ref="G277:K277"/>
    <mergeCell ref="G279:K279"/>
    <mergeCell ref="G280:K280"/>
    <mergeCell ref="G283:K283"/>
    <mergeCell ref="Q283:U283"/>
    <mergeCell ref="D270:H270"/>
    <mergeCell ref="I270:M270"/>
    <mergeCell ref="O270:P270"/>
    <mergeCell ref="Q270:T270"/>
    <mergeCell ref="U270:X270"/>
    <mergeCell ref="D271:H271"/>
    <mergeCell ref="I271:M271"/>
    <mergeCell ref="O271:P271"/>
    <mergeCell ref="Q271:T271"/>
    <mergeCell ref="U271:X271"/>
    <mergeCell ref="D268:H268"/>
    <mergeCell ref="I268:M268"/>
    <mergeCell ref="O268:P268"/>
    <mergeCell ref="Q268:T268"/>
    <mergeCell ref="U268:X268"/>
    <mergeCell ref="D269:H269"/>
    <mergeCell ref="I269:M269"/>
    <mergeCell ref="O269:P269"/>
    <mergeCell ref="Q269:T269"/>
    <mergeCell ref="U269:X269"/>
    <mergeCell ref="D266:H266"/>
    <mergeCell ref="I266:M266"/>
    <mergeCell ref="O266:P266"/>
    <mergeCell ref="Q266:T266"/>
    <mergeCell ref="U266:X266"/>
    <mergeCell ref="D267:H267"/>
    <mergeCell ref="I267:M267"/>
    <mergeCell ref="O267:P267"/>
    <mergeCell ref="Q267:T267"/>
    <mergeCell ref="U267:X267"/>
    <mergeCell ref="D264:H264"/>
    <mergeCell ref="I264:M264"/>
    <mergeCell ref="O264:P264"/>
    <mergeCell ref="Q264:T264"/>
    <mergeCell ref="U264:X264"/>
    <mergeCell ref="D265:H265"/>
    <mergeCell ref="I265:M265"/>
    <mergeCell ref="O265:P265"/>
    <mergeCell ref="Q265:T265"/>
    <mergeCell ref="U265:X265"/>
    <mergeCell ref="D262:H262"/>
    <mergeCell ref="I262:M262"/>
    <mergeCell ref="O262:P262"/>
    <mergeCell ref="Q262:T262"/>
    <mergeCell ref="U262:X262"/>
    <mergeCell ref="D263:H263"/>
    <mergeCell ref="I263:M263"/>
    <mergeCell ref="O263:P263"/>
    <mergeCell ref="Q263:T263"/>
    <mergeCell ref="U263:X263"/>
    <mergeCell ref="D260:H260"/>
    <mergeCell ref="I260:M260"/>
    <mergeCell ref="O260:P260"/>
    <mergeCell ref="Q260:T260"/>
    <mergeCell ref="U260:X260"/>
    <mergeCell ref="D261:H261"/>
    <mergeCell ref="I261:M261"/>
    <mergeCell ref="O261:P261"/>
    <mergeCell ref="Q261:T261"/>
    <mergeCell ref="U261:X261"/>
    <mergeCell ref="I338:N338"/>
    <mergeCell ref="I339:N339"/>
    <mergeCell ref="U258:X258"/>
    <mergeCell ref="D259:H259"/>
    <mergeCell ref="I259:M259"/>
    <mergeCell ref="O259:P259"/>
    <mergeCell ref="Q259:T259"/>
    <mergeCell ref="U259:X259"/>
    <mergeCell ref="A215:X215"/>
    <mergeCell ref="D257:H257"/>
    <mergeCell ref="I257:M257"/>
    <mergeCell ref="O257:P257"/>
    <mergeCell ref="Q257:T257"/>
    <mergeCell ref="U257:X257"/>
    <mergeCell ref="D256:H256"/>
    <mergeCell ref="I256:M256"/>
    <mergeCell ref="O256:P256"/>
    <mergeCell ref="Q256:T256"/>
    <mergeCell ref="D254:H254"/>
    <mergeCell ref="I254:M254"/>
    <mergeCell ref="O254:P254"/>
    <mergeCell ref="Q254:T254"/>
    <mergeCell ref="U254:X254"/>
    <mergeCell ref="D255:H255"/>
    <mergeCell ref="G330:H332"/>
    <mergeCell ref="I330:N330"/>
    <mergeCell ref="I331:N331"/>
    <mergeCell ref="I332:N332"/>
    <mergeCell ref="C334:F339"/>
    <mergeCell ref="G334:N334"/>
    <mergeCell ref="C325:K325"/>
    <mergeCell ref="N325:U325"/>
    <mergeCell ref="C327:F332"/>
    <mergeCell ref="G327:N327"/>
    <mergeCell ref="O327:X327"/>
    <mergeCell ref="G328:H328"/>
    <mergeCell ref="I328:N328"/>
    <mergeCell ref="O328:X332"/>
    <mergeCell ref="G329:H329"/>
    <mergeCell ref="I329:N329"/>
    <mergeCell ref="O334:X334"/>
    <mergeCell ref="G335:H335"/>
    <mergeCell ref="I335:N335"/>
    <mergeCell ref="O335:X339"/>
    <mergeCell ref="G336:H336"/>
    <mergeCell ref="I336:N336"/>
    <mergeCell ref="G337:H339"/>
    <mergeCell ref="I337:N337"/>
    <mergeCell ref="B315:C315"/>
    <mergeCell ref="D315:F315"/>
    <mergeCell ref="G315:J315"/>
    <mergeCell ref="K315:O315"/>
    <mergeCell ref="P315:S315"/>
    <mergeCell ref="T315:W315"/>
    <mergeCell ref="B314:C314"/>
    <mergeCell ref="D314:F314"/>
    <mergeCell ref="G314:J314"/>
    <mergeCell ref="K314:O314"/>
    <mergeCell ref="P314:S314"/>
    <mergeCell ref="T314:W314"/>
    <mergeCell ref="B313:C313"/>
    <mergeCell ref="D313:F313"/>
    <mergeCell ref="G313:J313"/>
    <mergeCell ref="K313:O313"/>
    <mergeCell ref="P313:S313"/>
    <mergeCell ref="T313:W313"/>
    <mergeCell ref="B312:C312"/>
    <mergeCell ref="D312:F312"/>
    <mergeCell ref="G312:J312"/>
    <mergeCell ref="K312:O312"/>
    <mergeCell ref="P312:S312"/>
    <mergeCell ref="T312:W312"/>
    <mergeCell ref="B305:C305"/>
    <mergeCell ref="D305:F305"/>
    <mergeCell ref="G305:J305"/>
    <mergeCell ref="K305:O305"/>
    <mergeCell ref="P305:S305"/>
    <mergeCell ref="T305:W305"/>
    <mergeCell ref="B304:C304"/>
    <mergeCell ref="D304:F304"/>
    <mergeCell ref="G304:J304"/>
    <mergeCell ref="K304:O304"/>
    <mergeCell ref="P304:S304"/>
    <mergeCell ref="T304:W304"/>
    <mergeCell ref="D303:F303"/>
    <mergeCell ref="G303:J303"/>
    <mergeCell ref="K303:O303"/>
    <mergeCell ref="P303:S303"/>
    <mergeCell ref="T303:W303"/>
    <mergeCell ref="B302:C302"/>
    <mergeCell ref="D302:F302"/>
    <mergeCell ref="G302:J302"/>
    <mergeCell ref="K302:O302"/>
    <mergeCell ref="P302:S302"/>
    <mergeCell ref="T302:W302"/>
    <mergeCell ref="B306:C306"/>
    <mergeCell ref="D306:F306"/>
    <mergeCell ref="G306:J306"/>
    <mergeCell ref="K306:O306"/>
    <mergeCell ref="P306:S306"/>
    <mergeCell ref="T306:W306"/>
    <mergeCell ref="U256:X256"/>
    <mergeCell ref="D258:H258"/>
    <mergeCell ref="I258:M258"/>
    <mergeCell ref="O258:P258"/>
    <mergeCell ref="Q258:T258"/>
    <mergeCell ref="B301:C301"/>
    <mergeCell ref="D301:F301"/>
    <mergeCell ref="G301:J301"/>
    <mergeCell ref="K301:O301"/>
    <mergeCell ref="P301:S301"/>
    <mergeCell ref="T301:W301"/>
    <mergeCell ref="B300:C300"/>
    <mergeCell ref="D300:F300"/>
    <mergeCell ref="G300:J300"/>
    <mergeCell ref="K300:O300"/>
    <mergeCell ref="P300:S300"/>
    <mergeCell ref="T300:W300"/>
    <mergeCell ref="B303:C303"/>
    <mergeCell ref="Q255:T255"/>
    <mergeCell ref="U255:X255"/>
    <mergeCell ref="D252:H252"/>
    <mergeCell ref="I252:M252"/>
    <mergeCell ref="O252:P252"/>
    <mergeCell ref="Q252:T252"/>
    <mergeCell ref="U252:X252"/>
    <mergeCell ref="D253:H253"/>
    <mergeCell ref="I253:M253"/>
    <mergeCell ref="O253:P253"/>
    <mergeCell ref="Q253:T253"/>
    <mergeCell ref="U253:X253"/>
    <mergeCell ref="I255:M255"/>
    <mergeCell ref="O255:P255"/>
    <mergeCell ref="A202:X202"/>
    <mergeCell ref="B250:H250"/>
    <mergeCell ref="I250:T250"/>
    <mergeCell ref="U250:X250"/>
    <mergeCell ref="D251:H251"/>
    <mergeCell ref="I251:M251"/>
    <mergeCell ref="O251:P251"/>
    <mergeCell ref="Q251:T251"/>
    <mergeCell ref="U251:X251"/>
    <mergeCell ref="D186:K186"/>
    <mergeCell ref="Q185:X185"/>
    <mergeCell ref="Q186:X186"/>
    <mergeCell ref="L88:R88"/>
    <mergeCell ref="B82:H82"/>
    <mergeCell ref="I82:K82"/>
    <mergeCell ref="L82:R82"/>
    <mergeCell ref="S82:X82"/>
    <mergeCell ref="D184:K184"/>
    <mergeCell ref="F167:G167"/>
    <mergeCell ref="Q184:X184"/>
    <mergeCell ref="O164:Q164"/>
    <mergeCell ref="E164:G164"/>
    <mergeCell ref="S165:W165"/>
    <mergeCell ref="A166:C166"/>
    <mergeCell ref="E175:K175"/>
    <mergeCell ref="E166:G166"/>
    <mergeCell ref="A165:C165"/>
    <mergeCell ref="B176:C181"/>
    <mergeCell ref="D185:K185"/>
    <mergeCell ref="E165:G165"/>
    <mergeCell ref="I166:L166"/>
    <mergeCell ref="J165:L165"/>
    <mergeCell ref="N165:Q165"/>
    <mergeCell ref="J164:L164"/>
    <mergeCell ref="E162:G162"/>
    <mergeCell ref="U153:V154"/>
    <mergeCell ref="W153:X154"/>
    <mergeCell ref="C153:I153"/>
    <mergeCell ref="C154:I154"/>
    <mergeCell ref="B162:C162"/>
    <mergeCell ref="J162:L162"/>
    <mergeCell ref="O162:Q162"/>
    <mergeCell ref="R153:T154"/>
    <mergeCell ref="S162:W162"/>
    <mergeCell ref="B184:C186"/>
    <mergeCell ref="L184:P186"/>
    <mergeCell ref="G111:H111"/>
    <mergeCell ref="L170:P181"/>
    <mergeCell ref="S83:X87"/>
    <mergeCell ref="K79:L79"/>
    <mergeCell ref="N79:O79"/>
    <mergeCell ref="L97:R101"/>
    <mergeCell ref="S97:X101"/>
    <mergeCell ref="I97:K101"/>
    <mergeCell ref="F124:X124"/>
    <mergeCell ref="B137:E138"/>
    <mergeCell ref="F137:X137"/>
    <mergeCell ref="F138:X138"/>
    <mergeCell ref="B121:E131"/>
    <mergeCell ref="B132:E136"/>
    <mergeCell ref="B112:F112"/>
    <mergeCell ref="G112:J112"/>
    <mergeCell ref="C157:I157"/>
    <mergeCell ref="O153:P153"/>
    <mergeCell ref="S163:W163"/>
    <mergeCell ref="E163:G163"/>
    <mergeCell ref="A164:C164"/>
    <mergeCell ref="S164:W164"/>
    <mergeCell ref="B194:X200"/>
    <mergeCell ref="R156:T157"/>
    <mergeCell ref="U156:V157"/>
    <mergeCell ref="W156:X157"/>
    <mergeCell ref="B170:C175"/>
    <mergeCell ref="O111:W111"/>
    <mergeCell ref="L96:R96"/>
    <mergeCell ref="S88:X96"/>
    <mergeCell ref="L89:R89"/>
    <mergeCell ref="L90:R90"/>
    <mergeCell ref="L91:R91"/>
    <mergeCell ref="K111:L111"/>
    <mergeCell ref="L92:R92"/>
    <mergeCell ref="B115:E115"/>
    <mergeCell ref="F115:X115"/>
    <mergeCell ref="B116:E120"/>
    <mergeCell ref="F120:X120"/>
    <mergeCell ref="F190:I190"/>
    <mergeCell ref="O154:P154"/>
    <mergeCell ref="O156:P156"/>
    <mergeCell ref="O157:P157"/>
    <mergeCell ref="C156:I156"/>
    <mergeCell ref="A163:C163"/>
    <mergeCell ref="K163:L163"/>
    <mergeCell ref="R151:X151"/>
    <mergeCell ref="I141:N141"/>
    <mergeCell ref="Q141:T141"/>
    <mergeCell ref="Z88:AA88"/>
    <mergeCell ref="B151:M151"/>
    <mergeCell ref="N151:Q151"/>
    <mergeCell ref="D78:E78"/>
    <mergeCell ref="I83:K87"/>
    <mergeCell ref="L83:R87"/>
    <mergeCell ref="R79:S79"/>
    <mergeCell ref="U79:V79"/>
    <mergeCell ref="R78:S78"/>
    <mergeCell ref="U78:V78"/>
    <mergeCell ref="D79:E79"/>
    <mergeCell ref="G79:H79"/>
    <mergeCell ref="L93:R93"/>
    <mergeCell ref="L94:R94"/>
    <mergeCell ref="L95:R95"/>
    <mergeCell ref="I88:K96"/>
    <mergeCell ref="B92:H92"/>
    <mergeCell ref="B100:H100"/>
    <mergeCell ref="B87:H87"/>
    <mergeCell ref="B91:H91"/>
    <mergeCell ref="B101:H101"/>
    <mergeCell ref="G77:H77"/>
    <mergeCell ref="K77:L77"/>
    <mergeCell ref="B41:C41"/>
    <mergeCell ref="B32:H32"/>
    <mergeCell ref="Z85:AA85"/>
    <mergeCell ref="C26:W26"/>
    <mergeCell ref="C25:H25"/>
    <mergeCell ref="B36:H36"/>
    <mergeCell ref="O32:V32"/>
    <mergeCell ref="B33:H33"/>
    <mergeCell ref="B86:H86"/>
    <mergeCell ref="B93:H93"/>
    <mergeCell ref="P36:V36"/>
    <mergeCell ref="P37:V37"/>
    <mergeCell ref="G1:P1"/>
    <mergeCell ref="N77:O77"/>
    <mergeCell ref="R77:S77"/>
    <mergeCell ref="U77:V77"/>
    <mergeCell ref="G78:H78"/>
    <mergeCell ref="E41:I41"/>
    <mergeCell ref="J41:P41"/>
    <mergeCell ref="Q41:W41"/>
    <mergeCell ref="K78:L78"/>
    <mergeCell ref="N78:O78"/>
    <mergeCell ref="C3:W3"/>
    <mergeCell ref="J24:O24"/>
    <mergeCell ref="Q24:V24"/>
    <mergeCell ref="J25:O25"/>
    <mergeCell ref="Q25:V25"/>
    <mergeCell ref="C18:W18"/>
    <mergeCell ref="C20:W20"/>
    <mergeCell ref="C24:H24"/>
    <mergeCell ref="B37:H37"/>
    <mergeCell ref="D77:E77"/>
  </mergeCells>
  <phoneticPr fontId="42"/>
  <dataValidations count="10">
    <dataValidation type="list" showInputMessage="1" sqref="C20:W20" xr:uid="{00000000-0002-0000-0100-000000000000}">
      <formula1>$AB$19:$AB$30</formula1>
    </dataValidation>
    <dataValidation type="list" allowBlank="1" showInputMessage="1" showErrorMessage="1" sqref="B29" xr:uid="{00000000-0002-0000-0100-000001000000}">
      <formula1>$AB$32:$AB$34</formula1>
    </dataValidation>
    <dataValidation type="list" allowBlank="1" showInputMessage="1" showErrorMessage="1" sqref="B32 B33:H33" xr:uid="{00000000-0002-0000-0100-000002000000}">
      <formula1>$AD$32:$AD$33</formula1>
    </dataValidation>
    <dataValidation type="list" allowBlank="1" showInputMessage="1" showErrorMessage="1" sqref="H121 H116:H117" xr:uid="{00000000-0002-0000-0100-000003000000}">
      <formula1>#REF!</formula1>
    </dataValidation>
    <dataValidation type="list" allowBlank="1" showInputMessage="1" showErrorMessage="1" sqref="F190:I190" xr:uid="{00000000-0002-0000-0100-000004000000}">
      <formula1>$AC$115:$AC$117</formula1>
    </dataValidation>
    <dataValidation type="list" allowBlank="1" showInputMessage="1" showErrorMessage="1" sqref="I111 M162:M166 D162:D166 H162:H166 X162:X165 R162:R165 U141 O141 M111 X111" xr:uid="{00000000-0002-0000-0100-000005000000}">
      <formula1>$AC$81:$AC$82</formula1>
    </dataValidation>
    <dataValidation type="list" allowBlank="1" showInputMessage="1" showErrorMessage="1" sqref="G112" xr:uid="{00000000-0002-0000-0100-000006000000}">
      <formula1>$AE$81:$AE$82</formula1>
    </dataValidation>
    <dataValidation type="list" allowBlank="1" showInputMessage="1" showErrorMessage="1" sqref="O32" xr:uid="{00000000-0002-0000-0100-000008000000}">
      <formula1>$AE$39:$AE$43</formula1>
    </dataValidation>
    <dataValidation type="list" allowBlank="1" showInputMessage="1" showErrorMessage="1" sqref="B36:H37" xr:uid="{279F4CA8-7E17-4CC9-ACFD-C60042A6A3F6}">
      <formula1>$AB$38:$AB$73</formula1>
    </dataValidation>
    <dataValidation type="list" allowBlank="1" showInputMessage="1" showErrorMessage="1" sqref="P36:V37" xr:uid="{89B10698-9EC6-4A9F-BA3B-78234AAE627A}">
      <formula1>$AE$45:$AE$50</formula1>
    </dataValidation>
  </dataValidations>
  <printOptions horizontalCentered="1"/>
  <pageMargins left="0.51181102362204722" right="0.39370078740157483" top="0.6692913385826772" bottom="0.51181102362204722" header="0.31496062992125984" footer="0.31496062992125984"/>
  <pageSetup paperSize="9" scale="87" orientation="portrait" blackAndWhite="1" verticalDpi="0" r:id="rId1"/>
  <headerFooter>
    <oddFooter>&amp;P / &amp;N ページ</oddFooter>
  </headerFooter>
  <rowBreaks count="11" manualBreakCount="11">
    <brk id="38" max="23" man="1"/>
    <brk id="72" max="23" man="1"/>
    <brk id="108" max="23" man="1"/>
    <brk id="144" max="23" man="1"/>
    <brk id="186" max="23" man="1"/>
    <brk id="214" max="23" man="1"/>
    <brk id="248" max="23" man="1"/>
    <brk id="272" max="23" man="1"/>
    <brk id="310" max="23" man="1"/>
    <brk id="340" max="23" man="1"/>
    <brk id="375"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
  <sheetViews>
    <sheetView zoomScaleNormal="100" workbookViewId="0">
      <selection sqref="A1:D1"/>
    </sheetView>
  </sheetViews>
  <sheetFormatPr defaultRowHeight="13.5" x14ac:dyDescent="0.15"/>
  <cols>
    <col min="1" max="4" width="20.625" customWidth="1"/>
  </cols>
  <sheetData>
    <row r="1" spans="1:4" ht="20.100000000000001" customHeight="1" x14ac:dyDescent="0.15">
      <c r="A1" s="656" t="s">
        <v>315</v>
      </c>
      <c r="B1" s="656"/>
      <c r="C1" s="656"/>
      <c r="D1" s="656"/>
    </row>
    <row r="2" spans="1:4" ht="20.100000000000001" customHeight="1" x14ac:dyDescent="0.15">
      <c r="A2" s="660" t="s">
        <v>316</v>
      </c>
      <c r="B2" s="660"/>
      <c r="C2" s="660"/>
      <c r="D2" s="660"/>
    </row>
    <row r="3" spans="1:4" x14ac:dyDescent="0.15">
      <c r="A3" s="658" t="s">
        <v>313</v>
      </c>
      <c r="B3" s="658"/>
      <c r="C3" s="658"/>
      <c r="D3" s="658"/>
    </row>
    <row r="4" spans="1:4" x14ac:dyDescent="0.15">
      <c r="A4" s="657" t="s">
        <v>314</v>
      </c>
      <c r="B4" s="657"/>
      <c r="C4" s="657"/>
      <c r="D4" s="657"/>
    </row>
    <row r="5" spans="1:4" ht="20.100000000000001" customHeight="1" thickBot="1" x14ac:dyDescent="0.2">
      <c r="A5" s="659" t="s">
        <v>312</v>
      </c>
      <c r="B5" s="659"/>
      <c r="C5" s="659"/>
      <c r="D5" s="659"/>
    </row>
    <row r="6" spans="1:4" ht="15" thickTop="1" thickBot="1" x14ac:dyDescent="0.2">
      <c r="A6" s="7" t="s">
        <v>11</v>
      </c>
      <c r="B6" s="8" t="s">
        <v>12</v>
      </c>
      <c r="C6" s="8" t="s">
        <v>13</v>
      </c>
      <c r="D6" s="9" t="s">
        <v>16</v>
      </c>
    </row>
    <row r="7" spans="1:4" ht="15" thickTop="1" thickBot="1" x14ac:dyDescent="0.2">
      <c r="A7" s="4" t="s">
        <v>15</v>
      </c>
      <c r="B7" s="5" t="s">
        <v>17</v>
      </c>
      <c r="C7" s="5" t="s">
        <v>18</v>
      </c>
      <c r="D7" s="6" t="s">
        <v>19</v>
      </c>
    </row>
    <row r="8" spans="1:4" ht="14.25" thickTop="1" x14ac:dyDescent="0.15"/>
  </sheetData>
  <mergeCells count="5">
    <mergeCell ref="A1:D1"/>
    <mergeCell ref="A4:D4"/>
    <mergeCell ref="A3:D3"/>
    <mergeCell ref="A5:D5"/>
    <mergeCell ref="A2:D2"/>
  </mergeCells>
  <phoneticPr fontId="4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2"/>
  <sheetViews>
    <sheetView zoomScale="80" zoomScaleNormal="80" workbookViewId="0">
      <selection activeCell="B32" sqref="B32"/>
    </sheetView>
  </sheetViews>
  <sheetFormatPr defaultRowHeight="21" customHeight="1" x14ac:dyDescent="0.15"/>
  <cols>
    <col min="1" max="1" width="5.625" style="347" customWidth="1"/>
    <col min="2" max="2" width="41.875" style="341" bestFit="1" customWidth="1"/>
    <col min="3" max="3" width="38.625" style="341" customWidth="1"/>
    <col min="4" max="16384" width="9" style="341"/>
  </cols>
  <sheetData>
    <row r="1" spans="1:4" ht="21" customHeight="1" thickBot="1" x14ac:dyDescent="0.2">
      <c r="A1" s="340" t="s">
        <v>585</v>
      </c>
    </row>
    <row r="2" spans="1:4" ht="21" customHeight="1" thickBot="1" x14ac:dyDescent="0.2">
      <c r="A2" s="342"/>
      <c r="B2" s="342" t="s">
        <v>586</v>
      </c>
      <c r="C2" s="342" t="s">
        <v>22</v>
      </c>
      <c r="D2" s="343"/>
    </row>
    <row r="3" spans="1:4" ht="21" customHeight="1" thickBot="1" x14ac:dyDescent="0.2">
      <c r="A3" s="342">
        <v>1</v>
      </c>
      <c r="B3" s="357" t="s">
        <v>535</v>
      </c>
      <c r="C3" s="356" t="s">
        <v>587</v>
      </c>
      <c r="D3" s="343"/>
    </row>
    <row r="4" spans="1:4" ht="21" customHeight="1" thickBot="1" x14ac:dyDescent="0.2">
      <c r="A4" s="342">
        <v>2</v>
      </c>
      <c r="B4" s="357" t="s">
        <v>536</v>
      </c>
      <c r="C4" s="356" t="s">
        <v>588</v>
      </c>
      <c r="D4" s="343"/>
    </row>
    <row r="5" spans="1:4" ht="21" customHeight="1" thickBot="1" x14ac:dyDescent="0.2">
      <c r="A5" s="342">
        <v>3</v>
      </c>
      <c r="B5" s="357" t="s">
        <v>537</v>
      </c>
      <c r="C5" s="356" t="s">
        <v>589</v>
      </c>
      <c r="D5" s="343"/>
    </row>
    <row r="6" spans="1:4" ht="21" customHeight="1" thickBot="1" x14ac:dyDescent="0.2">
      <c r="A6" s="342">
        <v>4</v>
      </c>
      <c r="B6" s="357" t="s">
        <v>538</v>
      </c>
      <c r="C6" s="356" t="s">
        <v>590</v>
      </c>
      <c r="D6" s="343"/>
    </row>
    <row r="7" spans="1:4" ht="29.25" thickBot="1" x14ac:dyDescent="0.2">
      <c r="A7" s="342">
        <v>5</v>
      </c>
      <c r="B7" s="346" t="s">
        <v>539</v>
      </c>
      <c r="C7" s="356" t="s">
        <v>591</v>
      </c>
      <c r="D7" s="344"/>
    </row>
    <row r="8" spans="1:4" ht="21" customHeight="1" thickBot="1" x14ac:dyDescent="0.2">
      <c r="A8" s="342">
        <v>6</v>
      </c>
      <c r="B8" s="357" t="s">
        <v>540</v>
      </c>
      <c r="C8" s="356" t="s">
        <v>592</v>
      </c>
      <c r="D8" s="343"/>
    </row>
    <row r="9" spans="1:4" ht="21" customHeight="1" thickBot="1" x14ac:dyDescent="0.2">
      <c r="A9" s="342">
        <v>7</v>
      </c>
      <c r="B9" s="357" t="s">
        <v>541</v>
      </c>
      <c r="C9" s="356" t="s">
        <v>593</v>
      </c>
      <c r="D9" s="343"/>
    </row>
    <row r="10" spans="1:4" ht="21" customHeight="1" thickBot="1" x14ac:dyDescent="0.2">
      <c r="A10" s="342">
        <v>8</v>
      </c>
      <c r="B10" s="357" t="s">
        <v>542</v>
      </c>
      <c r="C10" s="356" t="s">
        <v>594</v>
      </c>
      <c r="D10" s="343"/>
    </row>
    <row r="11" spans="1:4" ht="21" customHeight="1" thickBot="1" x14ac:dyDescent="0.2">
      <c r="A11" s="342">
        <v>9</v>
      </c>
      <c r="B11" s="357" t="s">
        <v>543</v>
      </c>
      <c r="C11" s="356" t="s">
        <v>595</v>
      </c>
      <c r="D11" s="343"/>
    </row>
    <row r="12" spans="1:4" ht="21" customHeight="1" thickBot="1" x14ac:dyDescent="0.2">
      <c r="A12" s="342">
        <v>10</v>
      </c>
      <c r="B12" s="357" t="s">
        <v>545</v>
      </c>
      <c r="C12" s="356" t="s">
        <v>596</v>
      </c>
      <c r="D12" s="343"/>
    </row>
    <row r="13" spans="1:4" ht="21" customHeight="1" thickBot="1" x14ac:dyDescent="0.2">
      <c r="A13" s="342">
        <v>11</v>
      </c>
      <c r="B13" s="357" t="s">
        <v>546</v>
      </c>
      <c r="C13" s="356" t="s">
        <v>597</v>
      </c>
      <c r="D13" s="343"/>
    </row>
    <row r="14" spans="1:4" ht="21" customHeight="1" thickBot="1" x14ac:dyDescent="0.2">
      <c r="A14" s="342">
        <v>12</v>
      </c>
      <c r="B14" s="357" t="s">
        <v>547</v>
      </c>
      <c r="C14" s="356" t="s">
        <v>598</v>
      </c>
      <c r="D14" s="343"/>
    </row>
    <row r="15" spans="1:4" ht="21" customHeight="1" thickBot="1" x14ac:dyDescent="0.2">
      <c r="A15" s="342">
        <v>13</v>
      </c>
      <c r="B15" s="357" t="s">
        <v>548</v>
      </c>
      <c r="C15" s="356" t="s">
        <v>599</v>
      </c>
      <c r="D15" s="343"/>
    </row>
    <row r="16" spans="1:4" ht="21" customHeight="1" thickBot="1" x14ac:dyDescent="0.2">
      <c r="A16" s="342">
        <v>14</v>
      </c>
      <c r="B16" s="357" t="s">
        <v>549</v>
      </c>
      <c r="C16" s="356" t="s">
        <v>600</v>
      </c>
      <c r="D16" s="343"/>
    </row>
    <row r="17" spans="1:4" ht="21" customHeight="1" thickBot="1" x14ac:dyDescent="0.2">
      <c r="A17" s="342">
        <v>15</v>
      </c>
      <c r="B17" s="357" t="s">
        <v>551</v>
      </c>
      <c r="C17" s="356" t="s">
        <v>601</v>
      </c>
      <c r="D17" s="343"/>
    </row>
    <row r="18" spans="1:4" ht="21" customHeight="1" thickBot="1" x14ac:dyDescent="0.2">
      <c r="A18" s="342">
        <v>16</v>
      </c>
      <c r="B18" s="357" t="s">
        <v>553</v>
      </c>
      <c r="C18" s="356" t="s">
        <v>602</v>
      </c>
      <c r="D18" s="343"/>
    </row>
    <row r="19" spans="1:4" ht="21" customHeight="1" thickBot="1" x14ac:dyDescent="0.2">
      <c r="A19" s="342">
        <v>17</v>
      </c>
      <c r="B19" s="357" t="s">
        <v>554</v>
      </c>
      <c r="C19" s="356" t="s">
        <v>603</v>
      </c>
      <c r="D19" s="343"/>
    </row>
    <row r="20" spans="1:4" ht="21" customHeight="1" thickBot="1" x14ac:dyDescent="0.2">
      <c r="A20" s="342">
        <v>18</v>
      </c>
      <c r="B20" s="357" t="s">
        <v>555</v>
      </c>
      <c r="C20" s="356" t="s">
        <v>604</v>
      </c>
      <c r="D20" s="343"/>
    </row>
    <row r="21" spans="1:4" ht="21" customHeight="1" thickBot="1" x14ac:dyDescent="0.2">
      <c r="A21" s="342">
        <v>19</v>
      </c>
      <c r="B21" s="357" t="s">
        <v>556</v>
      </c>
      <c r="C21" s="356" t="s">
        <v>605</v>
      </c>
      <c r="D21" s="343"/>
    </row>
    <row r="22" spans="1:4" ht="21" customHeight="1" thickBot="1" x14ac:dyDescent="0.2">
      <c r="A22" s="342">
        <v>20</v>
      </c>
      <c r="B22" s="357" t="s">
        <v>204</v>
      </c>
      <c r="C22" s="356" t="s">
        <v>606</v>
      </c>
      <c r="D22" s="343"/>
    </row>
    <row r="23" spans="1:4" ht="21" customHeight="1" thickBot="1" x14ac:dyDescent="0.2">
      <c r="A23" s="342">
        <v>21</v>
      </c>
      <c r="B23" s="357" t="s">
        <v>559</v>
      </c>
      <c r="C23" s="356" t="s">
        <v>607</v>
      </c>
      <c r="D23" s="343"/>
    </row>
    <row r="24" spans="1:4" ht="21" customHeight="1" thickBot="1" x14ac:dyDescent="0.2">
      <c r="A24" s="342">
        <v>22</v>
      </c>
      <c r="B24" s="357" t="s">
        <v>561</v>
      </c>
      <c r="C24" s="356" t="s">
        <v>608</v>
      </c>
      <c r="D24" s="343"/>
    </row>
    <row r="25" spans="1:4" ht="21" customHeight="1" thickBot="1" x14ac:dyDescent="0.2">
      <c r="A25" s="342">
        <v>23</v>
      </c>
      <c r="B25" s="357" t="s">
        <v>562</v>
      </c>
      <c r="C25" s="356" t="s">
        <v>609</v>
      </c>
      <c r="D25" s="343"/>
    </row>
    <row r="26" spans="1:4" ht="21" customHeight="1" thickBot="1" x14ac:dyDescent="0.2">
      <c r="A26" s="342">
        <v>24</v>
      </c>
      <c r="B26" s="357" t="s">
        <v>563</v>
      </c>
      <c r="C26" s="356" t="s">
        <v>610</v>
      </c>
      <c r="D26" s="343"/>
    </row>
    <row r="27" spans="1:4" ht="21" customHeight="1" thickBot="1" x14ac:dyDescent="0.2">
      <c r="A27" s="342">
        <v>25</v>
      </c>
      <c r="B27" s="345" t="s">
        <v>565</v>
      </c>
      <c r="C27" s="345" t="s">
        <v>611</v>
      </c>
    </row>
    <row r="28" spans="1:4" ht="21" customHeight="1" thickBot="1" x14ac:dyDescent="0.2">
      <c r="A28" s="342">
        <v>26</v>
      </c>
      <c r="B28" s="345" t="s">
        <v>567</v>
      </c>
      <c r="C28" s="345" t="s">
        <v>612</v>
      </c>
    </row>
    <row r="29" spans="1:4" ht="29.25" thickBot="1" x14ac:dyDescent="0.2">
      <c r="A29" s="342">
        <v>27</v>
      </c>
      <c r="B29" s="346" t="s">
        <v>569</v>
      </c>
      <c r="C29" s="345" t="s">
        <v>613</v>
      </c>
    </row>
    <row r="30" spans="1:4" ht="21" customHeight="1" thickBot="1" x14ac:dyDescent="0.2">
      <c r="A30" s="342">
        <v>28</v>
      </c>
      <c r="B30" s="345" t="s">
        <v>570</v>
      </c>
      <c r="C30" s="345" t="s">
        <v>614</v>
      </c>
    </row>
    <row r="31" spans="1:4" ht="21" customHeight="1" thickBot="1" x14ac:dyDescent="0.2">
      <c r="A31" s="342">
        <v>29</v>
      </c>
      <c r="B31" s="345" t="s">
        <v>645</v>
      </c>
      <c r="C31" s="345" t="s">
        <v>648</v>
      </c>
    </row>
    <row r="32" spans="1:4" ht="21" customHeight="1" thickBot="1" x14ac:dyDescent="0.2">
      <c r="A32" s="342">
        <v>30</v>
      </c>
      <c r="B32" s="345" t="s">
        <v>647</v>
      </c>
      <c r="C32" s="380" t="s">
        <v>649</v>
      </c>
    </row>
  </sheetData>
  <phoneticPr fontId="74"/>
  <pageMargins left="0.70866141732283472" right="0.70866141732283472" top="0.55118110236220474" bottom="0.55118110236220474"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7"/>
  <sheetViews>
    <sheetView zoomScaleNormal="100" workbookViewId="0">
      <selection sqref="A1:F1"/>
    </sheetView>
  </sheetViews>
  <sheetFormatPr defaultRowHeight="13.5" x14ac:dyDescent="0.15"/>
  <cols>
    <col min="1" max="6" width="15.625" customWidth="1"/>
  </cols>
  <sheetData>
    <row r="1" spans="1:11" ht="17.25" x14ac:dyDescent="0.15">
      <c r="A1" s="656" t="s">
        <v>315</v>
      </c>
      <c r="B1" s="656"/>
      <c r="C1" s="656"/>
      <c r="D1" s="656"/>
      <c r="E1" s="656"/>
      <c r="F1" s="656"/>
      <c r="G1" s="149"/>
      <c r="H1" s="149"/>
      <c r="I1" s="149"/>
      <c r="J1" s="149"/>
      <c r="K1" s="149"/>
    </row>
    <row r="2" spans="1:11" ht="14.25" x14ac:dyDescent="0.15">
      <c r="A2" s="660" t="s">
        <v>216</v>
      </c>
      <c r="B2" s="660"/>
      <c r="C2" s="660"/>
      <c r="D2" s="660"/>
      <c r="E2" s="660"/>
      <c r="F2" s="660"/>
    </row>
    <row r="3" spans="1:11" ht="14.25" thickBot="1" x14ac:dyDescent="0.2">
      <c r="A3" s="659" t="s">
        <v>215</v>
      </c>
      <c r="B3" s="659"/>
      <c r="C3" s="659"/>
      <c r="D3" s="659"/>
      <c r="E3" s="659"/>
      <c r="F3" s="659"/>
    </row>
    <row r="4" spans="1:11" ht="15" thickTop="1" thickBot="1" x14ac:dyDescent="0.2">
      <c r="A4" s="663" t="s">
        <v>217</v>
      </c>
      <c r="B4" s="664"/>
      <c r="C4" s="665" t="s">
        <v>218</v>
      </c>
      <c r="D4" s="664"/>
      <c r="E4" s="14" t="s">
        <v>21</v>
      </c>
      <c r="F4" s="138" t="s">
        <v>220</v>
      </c>
    </row>
    <row r="5" spans="1:11" ht="26.25" thickBot="1" x14ac:dyDescent="0.2">
      <c r="A5" s="13" t="s">
        <v>22</v>
      </c>
      <c r="B5" s="15" t="s">
        <v>16</v>
      </c>
      <c r="C5" s="140" t="s">
        <v>222</v>
      </c>
      <c r="D5" s="15" t="s">
        <v>223</v>
      </c>
      <c r="E5" s="15" t="s">
        <v>219</v>
      </c>
      <c r="F5" s="139" t="s">
        <v>221</v>
      </c>
    </row>
    <row r="6" spans="1:11" ht="52.5" thickTop="1" thickBot="1" x14ac:dyDescent="0.2">
      <c r="A6" s="141" t="s">
        <v>224</v>
      </c>
      <c r="B6" s="16" t="s">
        <v>317</v>
      </c>
      <c r="C6" s="16">
        <v>55</v>
      </c>
      <c r="D6" s="16">
        <v>116</v>
      </c>
      <c r="E6" s="16" t="s">
        <v>34</v>
      </c>
      <c r="F6" s="666"/>
    </row>
    <row r="7" spans="1:11" ht="14.25" thickBot="1" x14ac:dyDescent="0.2">
      <c r="A7" s="130" t="s">
        <v>225</v>
      </c>
      <c r="B7" s="16" t="s">
        <v>226</v>
      </c>
      <c r="C7" s="16">
        <v>0</v>
      </c>
      <c r="D7" s="16">
        <v>0</v>
      </c>
      <c r="E7" s="16" t="s">
        <v>27</v>
      </c>
      <c r="F7" s="667"/>
    </row>
    <row r="8" spans="1:11" ht="14.25" thickBot="1" x14ac:dyDescent="0.2">
      <c r="A8" s="130" t="s">
        <v>227</v>
      </c>
      <c r="B8" s="16" t="s">
        <v>228</v>
      </c>
      <c r="C8" s="16">
        <v>7</v>
      </c>
      <c r="D8" s="16">
        <v>18</v>
      </c>
      <c r="E8" s="16" t="s">
        <v>229</v>
      </c>
      <c r="F8" s="667"/>
    </row>
    <row r="9" spans="1:11" ht="26.25" thickBot="1" x14ac:dyDescent="0.2">
      <c r="A9" s="130" t="s">
        <v>230</v>
      </c>
      <c r="B9" s="16" t="s">
        <v>231</v>
      </c>
      <c r="C9" s="16">
        <v>3</v>
      </c>
      <c r="D9" s="16">
        <v>8</v>
      </c>
      <c r="E9" s="16" t="s">
        <v>229</v>
      </c>
      <c r="F9" s="667"/>
    </row>
    <row r="10" spans="1:11" ht="26.25" thickBot="1" x14ac:dyDescent="0.2">
      <c r="A10" s="130" t="s">
        <v>232</v>
      </c>
      <c r="B10" s="16" t="s">
        <v>233</v>
      </c>
      <c r="C10" s="16">
        <v>5</v>
      </c>
      <c r="D10" s="16">
        <v>11</v>
      </c>
      <c r="E10" s="16" t="s">
        <v>234</v>
      </c>
      <c r="F10" s="667"/>
    </row>
    <row r="11" spans="1:11" ht="14.25" thickBot="1" x14ac:dyDescent="0.2">
      <c r="A11" s="130" t="s">
        <v>235</v>
      </c>
      <c r="B11" s="16" t="s">
        <v>236</v>
      </c>
      <c r="C11" s="16">
        <v>9</v>
      </c>
      <c r="D11" s="16">
        <v>24</v>
      </c>
      <c r="E11" s="16" t="s">
        <v>237</v>
      </c>
      <c r="F11" s="667"/>
    </row>
    <row r="12" spans="1:11" ht="51.75" thickBot="1" x14ac:dyDescent="0.2">
      <c r="A12" s="130" t="s">
        <v>238</v>
      </c>
      <c r="B12" s="16" t="s">
        <v>239</v>
      </c>
      <c r="C12" s="16">
        <v>146</v>
      </c>
      <c r="D12" s="16">
        <v>365</v>
      </c>
      <c r="E12" s="16" t="s">
        <v>237</v>
      </c>
      <c r="F12" s="667"/>
    </row>
    <row r="13" spans="1:11" ht="14.25" thickBot="1" x14ac:dyDescent="0.2">
      <c r="A13" s="130" t="s">
        <v>240</v>
      </c>
      <c r="B13" s="16" t="s">
        <v>241</v>
      </c>
      <c r="C13" s="16">
        <v>4</v>
      </c>
      <c r="D13" s="16">
        <v>12</v>
      </c>
      <c r="E13" s="16" t="s">
        <v>242</v>
      </c>
      <c r="F13" s="142"/>
    </row>
    <row r="14" spans="1:11" ht="14.25" thickBot="1" x14ac:dyDescent="0.2">
      <c r="A14" s="130" t="s">
        <v>245</v>
      </c>
      <c r="B14" s="150">
        <v>22205058</v>
      </c>
      <c r="C14" s="16">
        <v>4</v>
      </c>
      <c r="D14" s="16">
        <v>8</v>
      </c>
      <c r="E14" s="16" t="s">
        <v>31</v>
      </c>
      <c r="F14" s="142"/>
    </row>
    <row r="15" spans="1:11" ht="14.25" thickBot="1" x14ac:dyDescent="0.2">
      <c r="A15" s="130" t="s">
        <v>246</v>
      </c>
      <c r="B15" s="16" t="s">
        <v>247</v>
      </c>
      <c r="C15" s="16">
        <v>103</v>
      </c>
      <c r="D15" s="16">
        <v>216</v>
      </c>
      <c r="E15" s="16" t="s">
        <v>31</v>
      </c>
      <c r="F15" s="142"/>
    </row>
    <row r="16" spans="1:11" ht="51.75" thickBot="1" x14ac:dyDescent="0.2">
      <c r="A16" s="130" t="s">
        <v>248</v>
      </c>
      <c r="B16" s="16" t="s">
        <v>249</v>
      </c>
      <c r="C16" s="16">
        <v>474</v>
      </c>
      <c r="D16" s="16">
        <v>1138</v>
      </c>
      <c r="E16" s="16" t="s">
        <v>250</v>
      </c>
      <c r="F16" s="142"/>
    </row>
    <row r="17" spans="1:6" ht="26.25" thickBot="1" x14ac:dyDescent="0.2">
      <c r="A17" s="130" t="s">
        <v>251</v>
      </c>
      <c r="B17" s="16" t="s">
        <v>252</v>
      </c>
      <c r="C17" s="16">
        <v>68</v>
      </c>
      <c r="D17" s="16">
        <v>156</v>
      </c>
      <c r="E17" s="16" t="s">
        <v>253</v>
      </c>
      <c r="F17" s="142"/>
    </row>
    <row r="18" spans="1:6" ht="26.25" thickBot="1" x14ac:dyDescent="0.2">
      <c r="A18" s="130" t="s">
        <v>254</v>
      </c>
      <c r="B18" s="16" t="s">
        <v>255</v>
      </c>
      <c r="C18" s="16">
        <v>511</v>
      </c>
      <c r="D18" s="16">
        <v>1226</v>
      </c>
      <c r="E18" s="16" t="s">
        <v>253</v>
      </c>
      <c r="F18" s="142"/>
    </row>
    <row r="19" spans="1:6" ht="26.25" thickBot="1" x14ac:dyDescent="0.2">
      <c r="A19" s="130" t="s">
        <v>256</v>
      </c>
      <c r="B19" s="16" t="s">
        <v>257</v>
      </c>
      <c r="C19" s="16">
        <v>73</v>
      </c>
      <c r="D19" s="16">
        <v>183</v>
      </c>
      <c r="E19" s="16" t="s">
        <v>250</v>
      </c>
      <c r="F19" s="142"/>
    </row>
    <row r="20" spans="1:6" ht="14.25" thickBot="1" x14ac:dyDescent="0.2">
      <c r="A20" s="130" t="s">
        <v>258</v>
      </c>
      <c r="B20" s="16" t="s">
        <v>259</v>
      </c>
      <c r="C20" s="16">
        <v>1</v>
      </c>
      <c r="D20" s="16">
        <v>3</v>
      </c>
      <c r="E20" s="16" t="s">
        <v>30</v>
      </c>
      <c r="F20" s="142"/>
    </row>
    <row r="21" spans="1:6" ht="14.25" thickBot="1" x14ac:dyDescent="0.2">
      <c r="A21" s="130" t="s">
        <v>260</v>
      </c>
      <c r="B21" s="16" t="s">
        <v>261</v>
      </c>
      <c r="C21" s="16">
        <v>2</v>
      </c>
      <c r="D21" s="16">
        <v>5</v>
      </c>
      <c r="E21" s="16" t="s">
        <v>30</v>
      </c>
      <c r="F21" s="142"/>
    </row>
    <row r="22" spans="1:6" ht="14.25" thickBot="1" x14ac:dyDescent="0.2">
      <c r="A22" s="130" t="s">
        <v>262</v>
      </c>
      <c r="B22" s="16" t="s">
        <v>263</v>
      </c>
      <c r="C22" s="16">
        <v>12</v>
      </c>
      <c r="D22" s="16">
        <v>28</v>
      </c>
      <c r="E22" s="16" t="s">
        <v>30</v>
      </c>
      <c r="F22" s="142" t="s">
        <v>243</v>
      </c>
    </row>
    <row r="23" spans="1:6" ht="14.25" thickBot="1" x14ac:dyDescent="0.2">
      <c r="A23" s="130" t="s">
        <v>264</v>
      </c>
      <c r="B23" s="16" t="s">
        <v>265</v>
      </c>
      <c r="C23" s="16">
        <v>4</v>
      </c>
      <c r="D23" s="16">
        <v>9</v>
      </c>
      <c r="E23" s="16" t="s">
        <v>29</v>
      </c>
      <c r="F23" s="142" t="s">
        <v>244</v>
      </c>
    </row>
    <row r="24" spans="1:6" ht="26.25" thickBot="1" x14ac:dyDescent="0.2">
      <c r="A24" s="130" t="s">
        <v>266</v>
      </c>
      <c r="B24" s="16" t="s">
        <v>267</v>
      </c>
      <c r="C24" s="16">
        <v>2</v>
      </c>
      <c r="D24" s="16">
        <v>4</v>
      </c>
      <c r="E24" s="16" t="s">
        <v>24</v>
      </c>
      <c r="F24" s="143"/>
    </row>
    <row r="25" spans="1:6" ht="14.25" thickBot="1" x14ac:dyDescent="0.2">
      <c r="A25" s="130" t="s">
        <v>268</v>
      </c>
      <c r="B25" s="16" t="s">
        <v>269</v>
      </c>
      <c r="C25" s="16">
        <v>4</v>
      </c>
      <c r="D25" s="16">
        <v>8</v>
      </c>
      <c r="E25" s="16" t="s">
        <v>33</v>
      </c>
      <c r="F25" s="143"/>
    </row>
    <row r="26" spans="1:6" ht="14.25" thickBot="1" x14ac:dyDescent="0.2">
      <c r="A26" s="130" t="s">
        <v>270</v>
      </c>
      <c r="B26" s="16" t="s">
        <v>271</v>
      </c>
      <c r="C26" s="16">
        <v>262</v>
      </c>
      <c r="D26" s="16">
        <v>681</v>
      </c>
      <c r="E26" s="16" t="s">
        <v>33</v>
      </c>
      <c r="F26" s="143"/>
    </row>
    <row r="27" spans="1:6" ht="14.25" thickBot="1" x14ac:dyDescent="0.2">
      <c r="A27" s="130" t="s">
        <v>272</v>
      </c>
      <c r="B27" s="150">
        <v>12205075</v>
      </c>
      <c r="C27" s="16">
        <v>2</v>
      </c>
      <c r="D27" s="16">
        <v>5</v>
      </c>
      <c r="E27" s="16" t="s">
        <v>33</v>
      </c>
      <c r="F27" s="143"/>
    </row>
    <row r="28" spans="1:6" ht="14.25" thickBot="1" x14ac:dyDescent="0.2">
      <c r="A28" s="130" t="s">
        <v>273</v>
      </c>
      <c r="B28" s="16" t="s">
        <v>274</v>
      </c>
      <c r="C28" s="16">
        <v>0</v>
      </c>
      <c r="D28" s="16">
        <v>0</v>
      </c>
      <c r="E28" s="16" t="s">
        <v>275</v>
      </c>
      <c r="F28" s="143"/>
    </row>
    <row r="29" spans="1:6" ht="39" thickBot="1" x14ac:dyDescent="0.2">
      <c r="A29" s="130" t="s">
        <v>25</v>
      </c>
      <c r="B29" s="16" t="s">
        <v>276</v>
      </c>
      <c r="C29" s="16">
        <v>24</v>
      </c>
      <c r="D29" s="16">
        <v>48</v>
      </c>
      <c r="E29" s="16" t="s">
        <v>26</v>
      </c>
      <c r="F29" s="143"/>
    </row>
    <row r="30" spans="1:6" ht="14.25" thickBot="1" x14ac:dyDescent="0.2">
      <c r="A30" s="130" t="s">
        <v>277</v>
      </c>
      <c r="B30" s="16" t="s">
        <v>278</v>
      </c>
      <c r="C30" s="16">
        <v>80</v>
      </c>
      <c r="D30" s="16">
        <v>208</v>
      </c>
      <c r="E30" s="16" t="s">
        <v>237</v>
      </c>
      <c r="F30" s="143"/>
    </row>
    <row r="31" spans="1:6" ht="39" thickBot="1" x14ac:dyDescent="0.2">
      <c r="A31" s="130" t="s">
        <v>279</v>
      </c>
      <c r="B31" s="16" t="s">
        <v>280</v>
      </c>
      <c r="C31" s="16">
        <v>116</v>
      </c>
      <c r="D31" s="16">
        <v>232</v>
      </c>
      <c r="E31" s="16" t="s">
        <v>34</v>
      </c>
      <c r="F31" s="143"/>
    </row>
    <row r="32" spans="1:6" ht="39" thickBot="1" x14ac:dyDescent="0.2">
      <c r="A32" s="17" t="s">
        <v>281</v>
      </c>
      <c r="B32" s="18" t="s">
        <v>282</v>
      </c>
      <c r="C32" s="18">
        <v>400</v>
      </c>
      <c r="D32" s="18">
        <v>880</v>
      </c>
      <c r="E32" s="18" t="s">
        <v>34</v>
      </c>
      <c r="F32" s="144"/>
    </row>
    <row r="33" spans="1:6" ht="27" thickTop="1" thickBot="1" x14ac:dyDescent="0.2">
      <c r="A33" s="668" t="s">
        <v>283</v>
      </c>
      <c r="B33" s="16" t="s">
        <v>284</v>
      </c>
      <c r="C33" s="16">
        <v>115</v>
      </c>
      <c r="D33" s="16">
        <v>276</v>
      </c>
      <c r="E33" s="16" t="s">
        <v>34</v>
      </c>
      <c r="F33" s="145" t="s">
        <v>243</v>
      </c>
    </row>
    <row r="34" spans="1:6" ht="26.25" thickBot="1" x14ac:dyDescent="0.2">
      <c r="A34" s="669"/>
      <c r="B34" s="16" t="s">
        <v>318</v>
      </c>
      <c r="C34" s="16">
        <v>18</v>
      </c>
      <c r="D34" s="16">
        <v>43</v>
      </c>
      <c r="E34" s="16" t="s">
        <v>33</v>
      </c>
      <c r="F34" s="145" t="s">
        <v>244</v>
      </c>
    </row>
    <row r="35" spans="1:6" ht="14.25" thickBot="1" x14ac:dyDescent="0.2">
      <c r="A35" s="130" t="s">
        <v>285</v>
      </c>
      <c r="B35" s="16" t="s">
        <v>286</v>
      </c>
      <c r="C35" s="16">
        <v>0</v>
      </c>
      <c r="D35" s="16">
        <v>0</v>
      </c>
      <c r="E35" s="16" t="s">
        <v>32</v>
      </c>
      <c r="F35" s="146"/>
    </row>
    <row r="36" spans="1:6" ht="14.25" thickBot="1" x14ac:dyDescent="0.2">
      <c r="A36" s="130" t="s">
        <v>287</v>
      </c>
      <c r="B36" s="16" t="s">
        <v>288</v>
      </c>
      <c r="C36" s="16">
        <v>5</v>
      </c>
      <c r="D36" s="16">
        <v>13</v>
      </c>
      <c r="E36" s="16" t="s">
        <v>32</v>
      </c>
      <c r="F36" s="146"/>
    </row>
    <row r="37" spans="1:6" ht="39" thickBot="1" x14ac:dyDescent="0.2">
      <c r="A37" s="130" t="s">
        <v>289</v>
      </c>
      <c r="B37" s="16" t="s">
        <v>290</v>
      </c>
      <c r="C37" s="16">
        <v>10</v>
      </c>
      <c r="D37" s="16">
        <v>23</v>
      </c>
      <c r="E37" s="16" t="s">
        <v>275</v>
      </c>
      <c r="F37" s="146"/>
    </row>
    <row r="38" spans="1:6" ht="26.25" thickBot="1" x14ac:dyDescent="0.2">
      <c r="A38" s="130" t="s">
        <v>291</v>
      </c>
      <c r="B38" s="16" t="s">
        <v>292</v>
      </c>
      <c r="C38" s="16">
        <v>0</v>
      </c>
      <c r="D38" s="16">
        <v>0</v>
      </c>
      <c r="E38" s="16" t="s">
        <v>293</v>
      </c>
      <c r="F38" s="147"/>
    </row>
    <row r="39" spans="1:6" ht="14.25" thickBot="1" x14ac:dyDescent="0.2">
      <c r="A39" s="130" t="s">
        <v>294</v>
      </c>
      <c r="B39" s="150">
        <v>21205428</v>
      </c>
      <c r="C39" s="16">
        <v>1</v>
      </c>
      <c r="D39" s="16">
        <v>2</v>
      </c>
      <c r="E39" s="16" t="s">
        <v>28</v>
      </c>
      <c r="F39" s="145" t="s">
        <v>295</v>
      </c>
    </row>
    <row r="40" spans="1:6" ht="14.25" thickBot="1" x14ac:dyDescent="0.2">
      <c r="A40" s="130" t="s">
        <v>297</v>
      </c>
      <c r="B40" s="16" t="s">
        <v>19</v>
      </c>
      <c r="C40" s="16">
        <v>0</v>
      </c>
      <c r="D40" s="16">
        <v>0</v>
      </c>
      <c r="E40" s="16" t="s">
        <v>298</v>
      </c>
      <c r="F40" s="145" t="s">
        <v>296</v>
      </c>
    </row>
    <row r="41" spans="1:6" ht="14.25" thickBot="1" x14ac:dyDescent="0.2">
      <c r="A41" s="130" t="s">
        <v>299</v>
      </c>
      <c r="B41" s="150">
        <v>11205732</v>
      </c>
      <c r="C41" s="16">
        <v>10</v>
      </c>
      <c r="D41" s="16">
        <v>26</v>
      </c>
      <c r="E41" s="16" t="s">
        <v>28</v>
      </c>
      <c r="F41" s="147"/>
    </row>
    <row r="42" spans="1:6" ht="26.25" thickBot="1" x14ac:dyDescent="0.2">
      <c r="A42" s="130" t="s">
        <v>300</v>
      </c>
      <c r="B42" s="16" t="s">
        <v>301</v>
      </c>
      <c r="C42" s="16">
        <v>0</v>
      </c>
      <c r="D42" s="16">
        <v>0</v>
      </c>
      <c r="E42" s="16" t="s">
        <v>302</v>
      </c>
      <c r="F42" s="145" t="s">
        <v>303</v>
      </c>
    </row>
    <row r="43" spans="1:6" ht="14.25" thickBot="1" x14ac:dyDescent="0.2">
      <c r="A43" s="130" t="s">
        <v>305</v>
      </c>
      <c r="B43" s="16" t="s">
        <v>306</v>
      </c>
      <c r="C43" s="16">
        <v>1</v>
      </c>
      <c r="D43" s="16">
        <v>3</v>
      </c>
      <c r="E43" s="16" t="s">
        <v>302</v>
      </c>
      <c r="F43" s="145" t="s">
        <v>304</v>
      </c>
    </row>
    <row r="44" spans="1:6" ht="64.5" thickBot="1" x14ac:dyDescent="0.2">
      <c r="A44" s="17" t="s">
        <v>307</v>
      </c>
      <c r="B44" s="18" t="s">
        <v>308</v>
      </c>
      <c r="C44" s="18">
        <v>0</v>
      </c>
      <c r="D44" s="18">
        <v>0</v>
      </c>
      <c r="E44" s="18" t="s">
        <v>309</v>
      </c>
      <c r="F44" s="148"/>
    </row>
    <row r="45" spans="1:6" ht="14.25" thickTop="1" x14ac:dyDescent="0.15">
      <c r="A45" s="662" t="s">
        <v>310</v>
      </c>
      <c r="B45" s="662"/>
      <c r="C45" s="662"/>
      <c r="D45" s="662"/>
      <c r="E45" s="662"/>
      <c r="F45" s="662"/>
    </row>
    <row r="46" spans="1:6" x14ac:dyDescent="0.15">
      <c r="A46" s="661" t="s">
        <v>311</v>
      </c>
      <c r="B46" s="661"/>
      <c r="C46" s="661"/>
      <c r="D46" s="661"/>
      <c r="E46" s="661"/>
      <c r="F46" s="661"/>
    </row>
    <row r="47" spans="1:6" x14ac:dyDescent="0.15">
      <c r="A47" s="661" t="s">
        <v>319</v>
      </c>
      <c r="B47" s="661"/>
      <c r="C47" s="661"/>
      <c r="D47" s="661"/>
      <c r="E47" s="661"/>
      <c r="F47" s="661"/>
    </row>
  </sheetData>
  <mergeCells count="10">
    <mergeCell ref="A3:F3"/>
    <mergeCell ref="A2:F2"/>
    <mergeCell ref="A1:F1"/>
    <mergeCell ref="A47:F47"/>
    <mergeCell ref="A46:F46"/>
    <mergeCell ref="A45:F45"/>
    <mergeCell ref="A4:B4"/>
    <mergeCell ref="C4:D4"/>
    <mergeCell ref="F6:F12"/>
    <mergeCell ref="A33:A34"/>
  </mergeCells>
  <phoneticPr fontId="4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説明書</vt:lpstr>
      <vt:lpstr>入力シート</vt:lpstr>
      <vt:lpstr>Sheet5</vt:lpstr>
      <vt:lpstr>【参考】避難所一覧</vt:lpstr>
      <vt:lpstr>Sheet2</vt:lpstr>
      <vt:lpstr>Sheet2!_Toc482292184</vt:lpstr>
      <vt:lpstr>説明書!Print_Area</vt:lpstr>
      <vt:lpstr>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1398</dc:creator>
  <cp:lastModifiedBy>田中　侑香</cp:lastModifiedBy>
  <cp:lastPrinted>2026-01-14T09:13:05Z</cp:lastPrinted>
  <dcterms:modified xsi:type="dcterms:W3CDTF">2026-08-14T06:36:18Z</dcterms:modified>
</cp:coreProperties>
</file>