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fs01.settsuad.local\users\2038\Desktop\"/>
    </mc:Choice>
  </mc:AlternateContent>
  <bookViews>
    <workbookView xWindow="0" yWindow="0" windowWidth="20490" windowHeight="7530"/>
  </bookViews>
  <sheets>
    <sheet name="説明書" sheetId="6" r:id="rId1"/>
    <sheet name="入力シート" sheetId="4" r:id="rId2"/>
    <sheet name="印刷シート" sheetId="1" r:id="rId3"/>
    <sheet name="Sheet5" sheetId="12" state="hidden" r:id="rId4"/>
    <sheet name="【参考】避難所一覧" sheetId="14" r:id="rId5"/>
    <sheet name="Sheet2" sheetId="9" state="hidden" r:id="rId6"/>
  </sheets>
  <definedNames>
    <definedName name="_Toc482292184" localSheetId="5">Sheet2!$A$2</definedName>
    <definedName name="_xlnm.Print_Area" localSheetId="2">印刷シート!$A$1:$X$426</definedName>
    <definedName name="_xlnm.Print_Area" localSheetId="0">説明書!$A$2:$X$521</definedName>
    <definedName name="_xlnm.Print_Area" localSheetId="1">入力シート!$A$1:$X$436</definedName>
  </definedNames>
  <calcPr calcId="162913"/>
</workbook>
</file>

<file path=xl/calcChain.xml><?xml version="1.0" encoding="utf-8"?>
<calcChain xmlns="http://schemas.openxmlformats.org/spreadsheetml/2006/main">
  <c r="B131" i="4" l="1"/>
  <c r="B123" i="4"/>
  <c r="B117" i="4"/>
  <c r="B116" i="4"/>
  <c r="B130" i="4" l="1"/>
  <c r="B122" i="4"/>
  <c r="Q212" i="4" l="1"/>
  <c r="I99" i="1" l="1"/>
  <c r="I100" i="1"/>
  <c r="C100" i="1"/>
  <c r="C99" i="1"/>
  <c r="B31" i="1"/>
  <c r="C178" i="6" l="1"/>
  <c r="A52" i="6" l="1"/>
  <c r="A174" i="6"/>
  <c r="E178" i="6"/>
  <c r="G178" i="6"/>
  <c r="I178" i="6"/>
  <c r="J178" i="6"/>
  <c r="L178" i="6"/>
  <c r="N178" i="6"/>
  <c r="P178" i="6"/>
  <c r="Q178" i="6"/>
  <c r="S178" i="6"/>
  <c r="U178" i="6"/>
  <c r="W178" i="6"/>
  <c r="AG181" i="6"/>
  <c r="B188" i="6"/>
  <c r="AG182" i="6"/>
  <c r="AG183" i="6"/>
  <c r="B192" i="6"/>
  <c r="B194" i="6"/>
  <c r="B202" i="6"/>
  <c r="AI197" i="6"/>
  <c r="AE198" i="6"/>
  <c r="AI198" i="6"/>
  <c r="AE199" i="6"/>
  <c r="AI199" i="6"/>
  <c r="AE200" i="6"/>
  <c r="AI200" i="6"/>
  <c r="AE201" i="6"/>
  <c r="AE202" i="6"/>
  <c r="AE203" i="6"/>
  <c r="F220" i="6"/>
  <c r="F221" i="6"/>
  <c r="I221" i="6"/>
  <c r="S221" i="6"/>
  <c r="F222" i="6"/>
  <c r="F223" i="6"/>
  <c r="G223" i="6"/>
  <c r="H223" i="6"/>
  <c r="I223" i="6"/>
  <c r="J223" i="6"/>
  <c r="K223" i="6"/>
  <c r="L223" i="6"/>
  <c r="M223" i="6"/>
  <c r="N223" i="6"/>
  <c r="O223" i="6"/>
  <c r="P223" i="6"/>
  <c r="Q223" i="6"/>
  <c r="R223" i="6"/>
  <c r="S223" i="6"/>
  <c r="T223" i="6"/>
  <c r="U223" i="6"/>
  <c r="V223" i="6"/>
  <c r="W223" i="6"/>
  <c r="X223" i="6"/>
  <c r="F225" i="6"/>
  <c r="F226" i="6"/>
  <c r="F227" i="6"/>
  <c r="G227" i="6"/>
  <c r="H227" i="6"/>
  <c r="I227" i="6"/>
  <c r="J227" i="6"/>
  <c r="K227" i="6"/>
  <c r="L227" i="6"/>
  <c r="M227" i="6"/>
  <c r="N227" i="6"/>
  <c r="O227" i="6"/>
  <c r="P227" i="6"/>
  <c r="Q227" i="6"/>
  <c r="R227" i="6"/>
  <c r="S227" i="6"/>
  <c r="T227" i="6"/>
  <c r="U227" i="6"/>
  <c r="V227" i="6"/>
  <c r="W227" i="6"/>
  <c r="X227" i="6"/>
  <c r="F228" i="6"/>
  <c r="F229" i="6"/>
  <c r="F230" i="6"/>
  <c r="F231" i="6"/>
  <c r="F232" i="6"/>
  <c r="F233" i="6"/>
  <c r="F234" i="6"/>
  <c r="F235" i="6"/>
  <c r="F237" i="6"/>
  <c r="F238" i="6"/>
  <c r="F239" i="6"/>
  <c r="F241" i="6"/>
  <c r="C249" i="6"/>
  <c r="B254" i="6"/>
  <c r="C259" i="6"/>
  <c r="C260" i="6"/>
  <c r="D276" i="6"/>
  <c r="Q276" i="6"/>
  <c r="D277" i="6"/>
  <c r="Q277" i="6"/>
  <c r="D278" i="6"/>
  <c r="Q278" i="6"/>
  <c r="D279" i="6"/>
  <c r="Q279" i="6"/>
  <c r="D280" i="6"/>
  <c r="Q280" i="6"/>
  <c r="D281" i="6"/>
  <c r="Q281" i="6"/>
  <c r="D282" i="6"/>
  <c r="Q282" i="6"/>
  <c r="D283" i="6"/>
  <c r="Q283" i="6"/>
  <c r="D284" i="6"/>
  <c r="Q284" i="6"/>
  <c r="D285" i="6"/>
  <c r="Q285" i="6"/>
  <c r="D286" i="6"/>
  <c r="Q286" i="6"/>
  <c r="D287" i="6"/>
  <c r="Q287" i="6"/>
  <c r="Q288" i="6"/>
  <c r="A5" i="4"/>
  <c r="B6" i="4"/>
  <c r="B7" i="4"/>
  <c r="A9" i="4"/>
  <c r="B10" i="4"/>
  <c r="B11" i="4"/>
  <c r="A13" i="4"/>
  <c r="B14" i="4"/>
  <c r="A39" i="4"/>
  <c r="B40" i="4"/>
  <c r="B41" i="4"/>
  <c r="J41" i="4"/>
  <c r="Q41" i="4"/>
  <c r="AF70" i="4"/>
  <c r="AF71" i="4"/>
  <c r="AF72" i="4"/>
  <c r="A105" i="4"/>
  <c r="C106" i="4"/>
  <c r="E106" i="4"/>
  <c r="G106" i="4"/>
  <c r="I106" i="4"/>
  <c r="J106" i="4"/>
  <c r="L106" i="4"/>
  <c r="N106" i="4"/>
  <c r="P106" i="4"/>
  <c r="Q106" i="4"/>
  <c r="S106" i="4"/>
  <c r="U106" i="4"/>
  <c r="W106" i="4"/>
  <c r="AF113" i="4"/>
  <c r="AF114" i="4"/>
  <c r="AF115" i="4"/>
  <c r="AJ130" i="4"/>
  <c r="AF131" i="4"/>
  <c r="AJ131" i="4"/>
  <c r="AF132" i="4"/>
  <c r="AJ132" i="4"/>
  <c r="AF133" i="4"/>
  <c r="AJ133" i="4"/>
  <c r="AF134" i="4"/>
  <c r="AF135" i="4"/>
  <c r="AF136" i="4"/>
  <c r="F147" i="4"/>
  <c r="F148" i="4"/>
  <c r="F145" i="1" s="1"/>
  <c r="S148" i="4"/>
  <c r="F149" i="4"/>
  <c r="F146" i="1" s="1"/>
  <c r="F150" i="4"/>
  <c r="F147" i="1" s="1"/>
  <c r="G150" i="4"/>
  <c r="H150" i="4"/>
  <c r="I150" i="4"/>
  <c r="J150" i="4"/>
  <c r="K150" i="4"/>
  <c r="L150" i="4"/>
  <c r="M150" i="4"/>
  <c r="N150" i="4"/>
  <c r="O150" i="4"/>
  <c r="P150" i="4"/>
  <c r="Q150" i="4"/>
  <c r="R150" i="4"/>
  <c r="S150" i="4"/>
  <c r="T150" i="4"/>
  <c r="U150" i="4"/>
  <c r="V150" i="4"/>
  <c r="W150" i="4"/>
  <c r="X150" i="4"/>
  <c r="F152" i="4"/>
  <c r="F149" i="1" s="1"/>
  <c r="F153" i="4"/>
  <c r="F150" i="1" s="1"/>
  <c r="F154" i="4"/>
  <c r="F151" i="1" s="1"/>
  <c r="G154" i="4"/>
  <c r="H154" i="4"/>
  <c r="I154" i="4"/>
  <c r="J154" i="4"/>
  <c r="K154" i="4"/>
  <c r="L154" i="4"/>
  <c r="M154" i="4"/>
  <c r="N154" i="4"/>
  <c r="O154" i="4"/>
  <c r="P154" i="4"/>
  <c r="Q154" i="4"/>
  <c r="R154" i="4"/>
  <c r="S154" i="4"/>
  <c r="T154" i="4"/>
  <c r="U154" i="4"/>
  <c r="V154" i="4"/>
  <c r="W154" i="4"/>
  <c r="X154" i="4"/>
  <c r="F155" i="4"/>
  <c r="F152" i="1" s="1"/>
  <c r="F156" i="4"/>
  <c r="F153" i="1" s="1"/>
  <c r="F157" i="4"/>
  <c r="F154" i="1" s="1"/>
  <c r="F158" i="4"/>
  <c r="F155" i="1" s="1"/>
  <c r="F159" i="4"/>
  <c r="F156" i="1" s="1"/>
  <c r="F160" i="4"/>
  <c r="F157" i="1" s="1"/>
  <c r="F161" i="4"/>
  <c r="F158" i="1" s="1"/>
  <c r="F163" i="4"/>
  <c r="F160" i="1" s="1"/>
  <c r="F164" i="4"/>
  <c r="F161" i="1" s="1"/>
  <c r="C173" i="4"/>
  <c r="C169" i="1" s="1"/>
  <c r="B178" i="4"/>
  <c r="B174" i="1" s="1"/>
  <c r="C183" i="4"/>
  <c r="C184" i="4"/>
  <c r="D200" i="4"/>
  <c r="D188" i="1" s="1"/>
  <c r="Q200" i="4"/>
  <c r="Q188" i="1" s="1"/>
  <c r="D201" i="4"/>
  <c r="D189" i="1" s="1"/>
  <c r="Q201" i="4"/>
  <c r="Q189" i="1" s="1"/>
  <c r="D202" i="4"/>
  <c r="D190" i="1" s="1"/>
  <c r="Q202" i="4"/>
  <c r="Q190" i="1" s="1"/>
  <c r="D203" i="4"/>
  <c r="D191" i="1" s="1"/>
  <c r="Q203" i="4"/>
  <c r="Q191" i="1" s="1"/>
  <c r="D204" i="4"/>
  <c r="D192" i="1" s="1"/>
  <c r="Q204" i="4"/>
  <c r="Q192" i="1" s="1"/>
  <c r="D205" i="4"/>
  <c r="D193" i="1" s="1"/>
  <c r="Q205" i="4"/>
  <c r="Q193" i="1" s="1"/>
  <c r="D206" i="4"/>
  <c r="D194" i="1" s="1"/>
  <c r="Q206" i="4"/>
  <c r="Q194" i="1" s="1"/>
  <c r="D207" i="4"/>
  <c r="D195" i="1" s="1"/>
  <c r="Q207" i="4"/>
  <c r="Q195" i="1" s="1"/>
  <c r="D208" i="4"/>
  <c r="D196" i="1" s="1"/>
  <c r="Q208" i="4"/>
  <c r="Q196" i="1" s="1"/>
  <c r="D209" i="4"/>
  <c r="D197" i="1" s="1"/>
  <c r="Q209" i="4"/>
  <c r="Q197" i="1" s="1"/>
  <c r="D210" i="4"/>
  <c r="D198" i="1" s="1"/>
  <c r="Q210" i="4"/>
  <c r="Q198" i="1" s="1"/>
  <c r="D211" i="4"/>
  <c r="D199" i="1" s="1"/>
  <c r="Q211" i="4"/>
  <c r="Q199" i="1" s="1"/>
  <c r="G1" i="1"/>
  <c r="Q1" i="1"/>
  <c r="R1" i="1"/>
  <c r="S1" i="1"/>
  <c r="T1" i="1"/>
  <c r="U1" i="1"/>
  <c r="V1" i="1"/>
  <c r="W1" i="1"/>
  <c r="C3" i="1"/>
  <c r="A5" i="1"/>
  <c r="B6" i="1"/>
  <c r="B7" i="1"/>
  <c r="A9" i="1"/>
  <c r="B10" i="1"/>
  <c r="B11" i="1"/>
  <c r="A13" i="1"/>
  <c r="B14" i="1"/>
  <c r="A16" i="1"/>
  <c r="B19" i="1"/>
  <c r="B22" i="1"/>
  <c r="C25" i="1"/>
  <c r="C106" i="1" s="1"/>
  <c r="E25" i="1"/>
  <c r="E106" i="1" s="1"/>
  <c r="G25" i="1"/>
  <c r="G106" i="1" s="1"/>
  <c r="I25" i="1"/>
  <c r="I106" i="1" s="1"/>
  <c r="J25" i="1"/>
  <c r="J106" i="1" s="1"/>
  <c r="L25" i="1"/>
  <c r="L106" i="1" s="1"/>
  <c r="N25" i="1"/>
  <c r="N106" i="1" s="1"/>
  <c r="P25" i="1"/>
  <c r="P106" i="1" s="1"/>
  <c r="Q25" i="1"/>
  <c r="Q106" i="1" s="1"/>
  <c r="S25" i="1"/>
  <c r="S106" i="1" s="1"/>
  <c r="U25" i="1"/>
  <c r="U106" i="1" s="1"/>
  <c r="W25" i="1"/>
  <c r="W106" i="1" s="1"/>
  <c r="C26" i="1"/>
  <c r="J26" i="1"/>
  <c r="Q26" i="1"/>
  <c r="C27" i="1"/>
  <c r="J27" i="1"/>
  <c r="Q27" i="1"/>
  <c r="C28" i="1"/>
  <c r="I31" i="1"/>
  <c r="B34" i="1"/>
  <c r="B35" i="1"/>
  <c r="K34" i="1"/>
  <c r="B38" i="1"/>
  <c r="C179" i="1" s="1"/>
  <c r="B39" i="1"/>
  <c r="Q42" i="1" s="1"/>
  <c r="A40" i="1"/>
  <c r="B41" i="1"/>
  <c r="B42" i="1"/>
  <c r="A103" i="1"/>
  <c r="A105" i="1"/>
  <c r="D107" i="1"/>
  <c r="G107" i="1"/>
  <c r="K107" i="1"/>
  <c r="N107" i="1"/>
  <c r="R107" i="1"/>
  <c r="U107" i="1"/>
  <c r="D108" i="1"/>
  <c r="G108" i="1"/>
  <c r="K108" i="1"/>
  <c r="N108" i="1"/>
  <c r="R108" i="1"/>
  <c r="U108" i="1"/>
  <c r="D109" i="1"/>
  <c r="G109" i="1"/>
  <c r="K109" i="1"/>
  <c r="N109" i="1"/>
  <c r="R109" i="1"/>
  <c r="U109" i="1"/>
  <c r="AG121" i="1"/>
  <c r="AG122" i="1"/>
  <c r="AG123" i="1"/>
  <c r="AK137" i="1"/>
  <c r="AG138" i="1"/>
  <c r="AK138" i="1"/>
  <c r="AG139" i="1"/>
  <c r="AK139" i="1"/>
  <c r="AG140" i="1"/>
  <c r="AK140" i="1"/>
  <c r="AG141" i="1"/>
  <c r="AG142" i="1"/>
  <c r="AG143" i="1"/>
  <c r="F144" i="1"/>
  <c r="F164" i="1"/>
  <c r="O179" i="1"/>
  <c r="U179" i="1"/>
  <c r="O180" i="1"/>
  <c r="C182" i="1"/>
  <c r="O182" i="1"/>
  <c r="U182" i="1"/>
  <c r="O183" i="1"/>
  <c r="Q200" i="1"/>
  <c r="D202" i="1"/>
  <c r="Q202" i="1"/>
  <c r="D203" i="1"/>
  <c r="Q203" i="1"/>
  <c r="D204" i="1"/>
  <c r="Q204" i="1"/>
  <c r="F208" i="1"/>
  <c r="D209" i="1"/>
  <c r="D210" i="1"/>
  <c r="B212" i="1"/>
  <c r="C212" i="1"/>
  <c r="D212" i="1"/>
  <c r="E212" i="1"/>
  <c r="F212" i="1"/>
  <c r="G212" i="1"/>
  <c r="H212" i="1"/>
  <c r="I212" i="1"/>
  <c r="J212" i="1"/>
  <c r="K212" i="1"/>
  <c r="L212" i="1"/>
  <c r="M212" i="1"/>
  <c r="N212" i="1"/>
  <c r="O212" i="1"/>
  <c r="P212" i="1"/>
  <c r="Q212" i="1"/>
  <c r="R212" i="1"/>
  <c r="S212" i="1"/>
  <c r="T212" i="1"/>
  <c r="U212" i="1"/>
  <c r="V212" i="1"/>
  <c r="W212" i="1"/>
  <c r="X212" i="1"/>
  <c r="B213" i="1"/>
  <c r="C213" i="1"/>
  <c r="D213" i="1"/>
  <c r="E213" i="1"/>
  <c r="F213" i="1"/>
  <c r="G213" i="1"/>
  <c r="H213" i="1"/>
  <c r="I213" i="1"/>
  <c r="J213" i="1"/>
  <c r="K213" i="1"/>
  <c r="L213" i="1"/>
  <c r="M213" i="1"/>
  <c r="N213" i="1"/>
  <c r="O213" i="1"/>
  <c r="P213" i="1"/>
  <c r="Q213" i="1"/>
  <c r="R213" i="1"/>
  <c r="S213" i="1"/>
  <c r="T213" i="1"/>
  <c r="U213" i="1"/>
  <c r="V213" i="1"/>
  <c r="W213" i="1"/>
  <c r="X213" i="1"/>
  <c r="B214" i="1"/>
  <c r="C214" i="1"/>
  <c r="D214" i="1"/>
  <c r="E214" i="1"/>
  <c r="F214" i="1"/>
  <c r="G214" i="1"/>
  <c r="H214" i="1"/>
  <c r="I214" i="1"/>
  <c r="J214" i="1"/>
  <c r="K214" i="1"/>
  <c r="L214" i="1"/>
  <c r="M214" i="1"/>
  <c r="N214" i="1"/>
  <c r="O214" i="1"/>
  <c r="P214" i="1"/>
  <c r="Q214" i="1"/>
  <c r="R214" i="1"/>
  <c r="S214" i="1"/>
  <c r="T214" i="1"/>
  <c r="U214" i="1"/>
  <c r="V214" i="1"/>
  <c r="W214" i="1"/>
  <c r="X214" i="1"/>
  <c r="B215" i="1"/>
  <c r="C215" i="1"/>
  <c r="D215" i="1"/>
  <c r="E215" i="1"/>
  <c r="F215" i="1"/>
  <c r="G215" i="1"/>
  <c r="H215" i="1"/>
  <c r="I215" i="1"/>
  <c r="J215" i="1"/>
  <c r="K215" i="1"/>
  <c r="L215" i="1"/>
  <c r="M215" i="1"/>
  <c r="N215" i="1"/>
  <c r="O215" i="1"/>
  <c r="P215" i="1"/>
  <c r="Q215" i="1"/>
  <c r="R215" i="1"/>
  <c r="S215" i="1"/>
  <c r="T215" i="1"/>
  <c r="U215" i="1"/>
  <c r="V215" i="1"/>
  <c r="W215" i="1"/>
  <c r="X215" i="1"/>
  <c r="B216" i="1"/>
  <c r="C216" i="1"/>
  <c r="D216" i="1"/>
  <c r="E216" i="1"/>
  <c r="F216" i="1"/>
  <c r="G216" i="1"/>
  <c r="H216" i="1"/>
  <c r="I216" i="1"/>
  <c r="J216" i="1"/>
  <c r="K216" i="1"/>
  <c r="L216" i="1"/>
  <c r="M216" i="1"/>
  <c r="N216" i="1"/>
  <c r="O216" i="1"/>
  <c r="P216" i="1"/>
  <c r="Q216" i="1"/>
  <c r="R216" i="1"/>
  <c r="S216" i="1"/>
  <c r="T216" i="1"/>
  <c r="U216" i="1"/>
  <c r="V216" i="1"/>
  <c r="W216" i="1"/>
  <c r="X216" i="1"/>
  <c r="B217" i="1"/>
  <c r="C217" i="1"/>
  <c r="D217" i="1"/>
  <c r="E217" i="1"/>
  <c r="F217" i="1"/>
  <c r="G217" i="1"/>
  <c r="H217" i="1"/>
  <c r="I217" i="1"/>
  <c r="J217" i="1"/>
  <c r="K217" i="1"/>
  <c r="L217" i="1"/>
  <c r="M217" i="1"/>
  <c r="N217" i="1"/>
  <c r="O217" i="1"/>
  <c r="P217" i="1"/>
  <c r="Q217" i="1"/>
  <c r="R217" i="1"/>
  <c r="S217" i="1"/>
  <c r="T217" i="1"/>
  <c r="U217" i="1"/>
  <c r="V217" i="1"/>
  <c r="W217" i="1"/>
  <c r="X217" i="1"/>
  <c r="B218" i="1"/>
  <c r="C218" i="1"/>
  <c r="D218" i="1"/>
  <c r="E218" i="1"/>
  <c r="F218" i="1"/>
  <c r="G218" i="1"/>
  <c r="H218" i="1"/>
  <c r="I218" i="1"/>
  <c r="J218" i="1"/>
  <c r="K218" i="1"/>
  <c r="L218" i="1"/>
  <c r="M218" i="1"/>
  <c r="N218" i="1"/>
  <c r="O218" i="1"/>
  <c r="P218" i="1"/>
  <c r="Q218" i="1"/>
  <c r="R218" i="1"/>
  <c r="S218" i="1"/>
  <c r="T218" i="1"/>
  <c r="U218" i="1"/>
  <c r="V218" i="1"/>
  <c r="W218" i="1"/>
  <c r="X218" i="1"/>
  <c r="C227" i="1"/>
  <c r="C228" i="1"/>
  <c r="AG184" i="6"/>
  <c r="F224" i="6" s="1"/>
  <c r="B131" i="1" l="1"/>
  <c r="B123" i="1"/>
  <c r="B122" i="1"/>
  <c r="B130" i="1"/>
  <c r="B117" i="1"/>
  <c r="AK141" i="1"/>
  <c r="AG124" i="1"/>
  <c r="B116" i="1"/>
  <c r="AI201" i="6"/>
  <c r="F236" i="6" s="1"/>
  <c r="AF117" i="4"/>
  <c r="F151" i="4" s="1"/>
  <c r="F148" i="1" s="1"/>
  <c r="AF73" i="4"/>
  <c r="AJ134" i="4"/>
  <c r="F162" i="4" s="1"/>
  <c r="F159" i="1" s="1"/>
  <c r="C180" i="1"/>
  <c r="J42" i="1"/>
  <c r="F219" i="6"/>
  <c r="F146" i="4" l="1"/>
  <c r="F143" i="1" s="1"/>
</calcChain>
</file>

<file path=xl/sharedStrings.xml><?xml version="1.0" encoding="utf-8"?>
<sst xmlns="http://schemas.openxmlformats.org/spreadsheetml/2006/main" count="1898" uniqueCount="681">
  <si>
    <t>洪水時の避難確保計画</t>
    <rPh sb="0" eb="2">
      <t>コウズイ</t>
    </rPh>
    <rPh sb="2" eb="3">
      <t>ジ</t>
    </rPh>
    <rPh sb="4" eb="6">
      <t>ヒナン</t>
    </rPh>
    <rPh sb="6" eb="8">
      <t>カクホ</t>
    </rPh>
    <rPh sb="8" eb="10">
      <t>ケイカク</t>
    </rPh>
    <phoneticPr fontId="4"/>
  </si>
  <si>
    <t>施設名称</t>
    <rPh sb="0" eb="2">
      <t>シセツ</t>
    </rPh>
    <rPh sb="2" eb="4">
      <t>メイショウ</t>
    </rPh>
    <phoneticPr fontId="4"/>
  </si>
  <si>
    <t>（１）所在地</t>
    <phoneticPr fontId="4"/>
  </si>
  <si>
    <t>（２）施設の種類</t>
    <phoneticPr fontId="4"/>
  </si>
  <si>
    <t>（３）利用状況及び職員体制</t>
    <phoneticPr fontId="4"/>
  </si>
  <si>
    <t>時間帯</t>
    <rPh sb="0" eb="3">
      <t>ジカンタイ</t>
    </rPh>
    <phoneticPr fontId="4"/>
  </si>
  <si>
    <t>最大利用者数</t>
    <rPh sb="0" eb="2">
      <t>サイダイ</t>
    </rPh>
    <rPh sb="2" eb="5">
      <t>リヨウシャ</t>
    </rPh>
    <rPh sb="5" eb="6">
      <t>スウ</t>
    </rPh>
    <phoneticPr fontId="4"/>
  </si>
  <si>
    <t>：</t>
    <phoneticPr fontId="4"/>
  </si>
  <si>
    <t>～</t>
    <phoneticPr fontId="4"/>
  </si>
  <si>
    <t>：</t>
    <phoneticPr fontId="4"/>
  </si>
  <si>
    <t>職員数</t>
    <rPh sb="0" eb="3">
      <t>ショクインスウ</t>
    </rPh>
    <phoneticPr fontId="4"/>
  </si>
  <si>
    <t>人</t>
    <rPh sb="0" eb="1">
      <t>ニン</t>
    </rPh>
    <phoneticPr fontId="4"/>
  </si>
  <si>
    <t>施設区分</t>
  </si>
  <si>
    <t>施設名</t>
  </si>
  <si>
    <t>住所</t>
  </si>
  <si>
    <t>○</t>
  </si>
  <si>
    <t>高齢者福祉施設</t>
  </si>
  <si>
    <t>箇所番号</t>
  </si>
  <si>
    <t>和貴会スローライフ千里</t>
  </si>
  <si>
    <t>千里万博公園６番８号</t>
  </si>
  <si>
    <t>K20500070</t>
  </si>
  <si>
    <t>日祝日及び水・土の午後は休み</t>
    <rPh sb="0" eb="1">
      <t>ニチ</t>
    </rPh>
    <rPh sb="1" eb="3">
      <t>シュクジツ</t>
    </rPh>
    <rPh sb="3" eb="4">
      <t>オヨ</t>
    </rPh>
    <rPh sb="5" eb="6">
      <t>スイ</t>
    </rPh>
    <rPh sb="7" eb="8">
      <t>ド</t>
    </rPh>
    <rPh sb="9" eb="11">
      <t>ゴゴ</t>
    </rPh>
    <rPh sb="12" eb="13">
      <t>ヤス</t>
    </rPh>
    <phoneticPr fontId="4"/>
  </si>
  <si>
    <t>避難所</t>
  </si>
  <si>
    <t>所在地</t>
  </si>
  <si>
    <t>淀川</t>
  </si>
  <si>
    <t>吹田第二小学校</t>
  </si>
  <si>
    <t>垂水町1丁目</t>
  </si>
  <si>
    <t>豊津第一小学校</t>
  </si>
  <si>
    <t>岸部第二小学校</t>
  </si>
  <si>
    <t>南山田小学校</t>
  </si>
  <si>
    <t>山田第五小学校</t>
  </si>
  <si>
    <t>山田第一小学校</t>
  </si>
  <si>
    <t>山手小学校</t>
  </si>
  <si>
    <t>千里第二小学校</t>
  </si>
  <si>
    <t>千里新田小学校</t>
  </si>
  <si>
    <t>千里第三小学校</t>
  </si>
  <si>
    <t>（６）市が指定する近隣の避難所</t>
    <rPh sb="3" eb="4">
      <t>シ</t>
    </rPh>
    <rPh sb="5" eb="7">
      <t>シテイ</t>
    </rPh>
    <rPh sb="9" eb="11">
      <t>キンリン</t>
    </rPh>
    <rPh sb="12" eb="14">
      <t>ヒナン</t>
    </rPh>
    <rPh sb="14" eb="15">
      <t>ショ</t>
    </rPh>
    <phoneticPr fontId="4"/>
  </si>
  <si>
    <t>（４）建物の階層</t>
    <rPh sb="3" eb="5">
      <t>タテモノ</t>
    </rPh>
    <rPh sb="6" eb="8">
      <t>カイソウ</t>
    </rPh>
    <phoneticPr fontId="4"/>
  </si>
  <si>
    <t>（５）洪水の影響を受ける河川</t>
    <rPh sb="3" eb="5">
      <t>コウズイ</t>
    </rPh>
    <rPh sb="6" eb="8">
      <t>エイキョウ</t>
    </rPh>
    <rPh sb="9" eb="10">
      <t>ウ</t>
    </rPh>
    <rPh sb="12" eb="14">
      <t>カセン</t>
    </rPh>
    <phoneticPr fontId="4"/>
  </si>
  <si>
    <t>体制確立の判断時期</t>
    <rPh sb="0" eb="2">
      <t>タイセイ</t>
    </rPh>
    <rPh sb="2" eb="4">
      <t>カクリツ</t>
    </rPh>
    <rPh sb="5" eb="7">
      <t>ハンダン</t>
    </rPh>
    <rPh sb="7" eb="9">
      <t>ジキ</t>
    </rPh>
    <phoneticPr fontId="4"/>
  </si>
  <si>
    <t>活動内容</t>
    <rPh sb="0" eb="2">
      <t>カツドウ</t>
    </rPh>
    <rPh sb="2" eb="4">
      <t>ナイヨウ</t>
    </rPh>
    <phoneticPr fontId="4"/>
  </si>
  <si>
    <t>洪水予報等の情報収集</t>
    <rPh sb="0" eb="2">
      <t>コウズイ</t>
    </rPh>
    <rPh sb="2" eb="4">
      <t>ヨホウ</t>
    </rPh>
    <rPh sb="4" eb="5">
      <t>トウ</t>
    </rPh>
    <rPh sb="6" eb="8">
      <t>ジョウホウ</t>
    </rPh>
    <rPh sb="8" eb="10">
      <t>シュウシュウ</t>
    </rPh>
    <phoneticPr fontId="4"/>
  </si>
  <si>
    <t>対応要員</t>
    <phoneticPr fontId="4"/>
  </si>
  <si>
    <t>次のいずれかに該当</t>
    <rPh sb="0" eb="1">
      <t>ツギ</t>
    </rPh>
    <rPh sb="7" eb="9">
      <t>ガイトウ</t>
    </rPh>
    <phoneticPr fontId="4"/>
  </si>
  <si>
    <t>情報収集伝達要員</t>
    <rPh sb="0" eb="2">
      <t>ジョウホウ</t>
    </rPh>
    <rPh sb="2" eb="4">
      <t>シュウシュウ</t>
    </rPh>
    <rPh sb="4" eb="6">
      <t>デンタツ</t>
    </rPh>
    <rPh sb="6" eb="8">
      <t>ヨウイン</t>
    </rPh>
    <phoneticPr fontId="4"/>
  </si>
  <si>
    <t>避難誘導要員</t>
    <rPh sb="0" eb="2">
      <t>ヒナン</t>
    </rPh>
    <rPh sb="2" eb="4">
      <t>ユウドウ</t>
    </rPh>
    <rPh sb="4" eb="6">
      <t>ヨウイン</t>
    </rPh>
    <phoneticPr fontId="4"/>
  </si>
  <si>
    <t>その他の要員</t>
    <rPh sb="2" eb="3">
      <t>タ</t>
    </rPh>
    <rPh sb="4" eb="6">
      <t>ヨウイン</t>
    </rPh>
    <phoneticPr fontId="4"/>
  </si>
  <si>
    <t>洪水予報等の情報収集</t>
    <phoneticPr fontId="4"/>
  </si>
  <si>
    <t>使用する資器材等の準備</t>
    <rPh sb="0" eb="2">
      <t>シヨウ</t>
    </rPh>
    <rPh sb="4" eb="7">
      <t>シキザイ</t>
    </rPh>
    <rPh sb="7" eb="8">
      <t>トウ</t>
    </rPh>
    <rPh sb="9" eb="11">
      <t>ジュンビ</t>
    </rPh>
    <phoneticPr fontId="4"/>
  </si>
  <si>
    <t>家族等への事前連絡（※）</t>
    <rPh sb="0" eb="2">
      <t>カゾク</t>
    </rPh>
    <rPh sb="2" eb="3">
      <t>トウ</t>
    </rPh>
    <rPh sb="5" eb="7">
      <t>ジゼン</t>
    </rPh>
    <rPh sb="7" eb="9">
      <t>レンラク</t>
    </rPh>
    <phoneticPr fontId="4"/>
  </si>
  <si>
    <t>家族等への連絡（※）</t>
    <rPh sb="0" eb="2">
      <t>カゾク</t>
    </rPh>
    <rPh sb="2" eb="3">
      <t>トウ</t>
    </rPh>
    <rPh sb="5" eb="7">
      <t>レンラク</t>
    </rPh>
    <phoneticPr fontId="4"/>
  </si>
  <si>
    <t>事前協力依頼（※）</t>
    <rPh sb="0" eb="2">
      <t>ジゼン</t>
    </rPh>
    <rPh sb="2" eb="4">
      <t>キョウリョク</t>
    </rPh>
    <rPh sb="4" eb="6">
      <t>イライ</t>
    </rPh>
    <phoneticPr fontId="4"/>
  </si>
  <si>
    <t>周辺住民への</t>
    <rPh sb="0" eb="2">
      <t>シュウヘン</t>
    </rPh>
    <rPh sb="2" eb="4">
      <t>ジュウミン</t>
    </rPh>
    <phoneticPr fontId="4"/>
  </si>
  <si>
    <t>協力依頼（※）</t>
    <rPh sb="0" eb="2">
      <t>キョウリョク</t>
    </rPh>
    <rPh sb="2" eb="4">
      <t>イライ</t>
    </rPh>
    <phoneticPr fontId="4"/>
  </si>
  <si>
    <t>事前に要員体制を定め、段階的に避難確保の体制を確立する</t>
    <rPh sb="0" eb="2">
      <t>ジゼン</t>
    </rPh>
    <rPh sb="3" eb="5">
      <t>ヨウイン</t>
    </rPh>
    <rPh sb="5" eb="7">
      <t>タイセイ</t>
    </rPh>
    <rPh sb="8" eb="9">
      <t>サダ</t>
    </rPh>
    <rPh sb="11" eb="14">
      <t>ダンカイテキ</t>
    </rPh>
    <rPh sb="15" eb="17">
      <t>ヒナン</t>
    </rPh>
    <rPh sb="17" eb="19">
      <t>カクホ</t>
    </rPh>
    <rPh sb="20" eb="22">
      <t>タイセイ</t>
    </rPh>
    <rPh sb="23" eb="25">
      <t>カクリツ</t>
    </rPh>
    <phoneticPr fontId="4"/>
  </si>
  <si>
    <t>情報収集伝達要員
避難誘導要員</t>
    <phoneticPr fontId="4"/>
  </si>
  <si>
    <t>（※）必要に応じて実施</t>
    <rPh sb="3" eb="5">
      <t>ヒツヨウ</t>
    </rPh>
    <rPh sb="6" eb="7">
      <t>オウ</t>
    </rPh>
    <rPh sb="9" eb="11">
      <t>ジッシ</t>
    </rPh>
    <phoneticPr fontId="4"/>
  </si>
  <si>
    <t>要配慮者の避難誘導</t>
    <rPh sb="0" eb="1">
      <t>ヨウ</t>
    </rPh>
    <rPh sb="1" eb="3">
      <t>ハイリョ</t>
    </rPh>
    <rPh sb="3" eb="4">
      <t>シャ</t>
    </rPh>
    <rPh sb="5" eb="7">
      <t>ヒナン</t>
    </rPh>
    <rPh sb="7" eb="9">
      <t>ユウドウ</t>
    </rPh>
    <phoneticPr fontId="4"/>
  </si>
  <si>
    <t>施設全体の避難誘導</t>
    <rPh sb="0" eb="2">
      <t>シセツ</t>
    </rPh>
    <rPh sb="2" eb="4">
      <t>ゼンタイ</t>
    </rPh>
    <rPh sb="5" eb="7">
      <t>ヒナン</t>
    </rPh>
    <rPh sb="7" eb="9">
      <t>ユウドウ</t>
    </rPh>
    <phoneticPr fontId="4"/>
  </si>
  <si>
    <t>避難誘導要員</t>
    <phoneticPr fontId="4"/>
  </si>
  <si>
    <t>浸水深　：　</t>
    <rPh sb="0" eb="2">
      <t>シンスイ</t>
    </rPh>
    <rPh sb="2" eb="3">
      <t>シン</t>
    </rPh>
    <phoneticPr fontId="4"/>
  </si>
  <si>
    <t>（１）情報収集</t>
    <rPh sb="3" eb="5">
      <t>ジョウホウ</t>
    </rPh>
    <rPh sb="5" eb="7">
      <t>シュウシュウ</t>
    </rPh>
    <phoneticPr fontId="4"/>
  </si>
  <si>
    <t>収集する情報</t>
    <rPh sb="0" eb="2">
      <t>シュウシュウ</t>
    </rPh>
    <rPh sb="4" eb="6">
      <t>ジョウホウ</t>
    </rPh>
    <phoneticPr fontId="4"/>
  </si>
  <si>
    <t>河川防災情報</t>
    <rPh sb="0" eb="2">
      <t>カセン</t>
    </rPh>
    <rPh sb="2" eb="4">
      <t>ボウサイ</t>
    </rPh>
    <rPh sb="4" eb="6">
      <t>ジョウホウ</t>
    </rPh>
    <phoneticPr fontId="4"/>
  </si>
  <si>
    <t>テレビ・ラジオ・インターネット</t>
    <phoneticPr fontId="4"/>
  </si>
  <si>
    <t>収集方法等</t>
    <rPh sb="0" eb="2">
      <t>シュウシュウ</t>
    </rPh>
    <rPh sb="2" eb="4">
      <t>ホウホウ</t>
    </rPh>
    <rPh sb="4" eb="5">
      <t>トウ</t>
    </rPh>
    <phoneticPr fontId="4"/>
  </si>
  <si>
    <t>体制</t>
    <rPh sb="0" eb="2">
      <t>タイセイ</t>
    </rPh>
    <phoneticPr fontId="4"/>
  </si>
  <si>
    <t>気象情報
 特別警報・警報・注意報</t>
    <rPh sb="0" eb="2">
      <t>キショウ</t>
    </rPh>
    <rPh sb="2" eb="4">
      <t>ジョウホウ</t>
    </rPh>
    <rPh sb="6" eb="8">
      <t>トクベツ</t>
    </rPh>
    <rPh sb="8" eb="10">
      <t>ケイホウ</t>
    </rPh>
    <rPh sb="11" eb="13">
      <t>ケイホウ</t>
    </rPh>
    <rPh sb="14" eb="17">
      <t>チュウイホウ</t>
    </rPh>
    <phoneticPr fontId="4"/>
  </si>
  <si>
    <t>（２）伝達</t>
    <rPh sb="3" eb="5">
      <t>デンタツ</t>
    </rPh>
    <phoneticPr fontId="4"/>
  </si>
  <si>
    <t>その他の情報収集</t>
    <rPh sb="2" eb="3">
      <t>タ</t>
    </rPh>
    <rPh sb="4" eb="6">
      <t>ジョウホウ</t>
    </rPh>
    <rPh sb="6" eb="8">
      <t>シュウシュウ</t>
    </rPh>
    <phoneticPr fontId="4"/>
  </si>
  <si>
    <t>電話（市役所など）</t>
    <rPh sb="0" eb="2">
      <t>デンワ</t>
    </rPh>
    <rPh sb="3" eb="6">
      <t>シヤクショ</t>
    </rPh>
    <phoneticPr fontId="4"/>
  </si>
  <si>
    <t>収集した情報は、勤務中の全職員に伝達する。</t>
    <rPh sb="0" eb="2">
      <t>シュウシュウ</t>
    </rPh>
    <rPh sb="4" eb="6">
      <t>ジョウホウ</t>
    </rPh>
    <rPh sb="8" eb="11">
      <t>キンムチュウ</t>
    </rPh>
    <rPh sb="12" eb="13">
      <t>ゼン</t>
    </rPh>
    <rPh sb="13" eb="15">
      <t>ショクイン</t>
    </rPh>
    <rPh sb="16" eb="18">
      <t>デンタツ</t>
    </rPh>
    <phoneticPr fontId="4"/>
  </si>
  <si>
    <t>伝達方法：</t>
    <rPh sb="0" eb="2">
      <t>デンタツ</t>
    </rPh>
    <rPh sb="2" eb="4">
      <t>ホウホウ</t>
    </rPh>
    <phoneticPr fontId="4"/>
  </si>
  <si>
    <t>避難誘導は次のとおり行う</t>
    <rPh sb="0" eb="2">
      <t>ヒナン</t>
    </rPh>
    <rPh sb="2" eb="4">
      <t>ユウドウ</t>
    </rPh>
    <rPh sb="5" eb="6">
      <t>ツギ</t>
    </rPh>
    <rPh sb="10" eb="11">
      <t>オコナ</t>
    </rPh>
    <phoneticPr fontId="4"/>
  </si>
  <si>
    <t>・水平避難</t>
    <rPh sb="1" eb="3">
      <t>スイヘイ</t>
    </rPh>
    <rPh sb="3" eb="5">
      <t>ヒナン</t>
    </rPh>
    <phoneticPr fontId="4"/>
  </si>
  <si>
    <t>・垂直避難（※）</t>
    <rPh sb="1" eb="3">
      <t>スイチョク</t>
    </rPh>
    <rPh sb="3" eb="5">
      <t>ヒナン</t>
    </rPh>
    <phoneticPr fontId="4"/>
  </si>
  <si>
    <t>※想定浸水深が３ｍ以上で建物が２階までの場合は、水平避難を原則とする</t>
    <rPh sb="1" eb="3">
      <t>ソウテイ</t>
    </rPh>
    <rPh sb="3" eb="5">
      <t>シンスイ</t>
    </rPh>
    <rPh sb="5" eb="6">
      <t>シン</t>
    </rPh>
    <rPh sb="9" eb="11">
      <t>イジョウ</t>
    </rPh>
    <rPh sb="12" eb="14">
      <t>タテモノ</t>
    </rPh>
    <rPh sb="16" eb="17">
      <t>カイ</t>
    </rPh>
    <rPh sb="20" eb="22">
      <t>バアイ</t>
    </rPh>
    <rPh sb="24" eb="26">
      <t>スイヘイ</t>
    </rPh>
    <rPh sb="26" eb="28">
      <t>ヒナン</t>
    </rPh>
    <rPh sb="29" eb="31">
      <t>ゲンソク</t>
    </rPh>
    <phoneticPr fontId="4"/>
  </si>
  <si>
    <t>　垂直避難が困難な場合、水平避難する。移動距離及び移動手段は以下のとおり</t>
    <rPh sb="1" eb="3">
      <t>スイチョク</t>
    </rPh>
    <rPh sb="3" eb="5">
      <t>ヒナン</t>
    </rPh>
    <rPh sb="6" eb="8">
      <t>コンナン</t>
    </rPh>
    <rPh sb="9" eb="11">
      <t>バアイ</t>
    </rPh>
    <rPh sb="12" eb="14">
      <t>スイヘイ</t>
    </rPh>
    <rPh sb="14" eb="16">
      <t>ヒナン</t>
    </rPh>
    <rPh sb="19" eb="21">
      <t>イドウ</t>
    </rPh>
    <rPh sb="21" eb="23">
      <t>キョリ</t>
    </rPh>
    <rPh sb="23" eb="24">
      <t>オヨ</t>
    </rPh>
    <rPh sb="25" eb="27">
      <t>イドウ</t>
    </rPh>
    <rPh sb="27" eb="29">
      <t>シュダン</t>
    </rPh>
    <rPh sb="30" eb="32">
      <t>イカ</t>
    </rPh>
    <phoneticPr fontId="4"/>
  </si>
  <si>
    <t>テレビ</t>
    <phoneticPr fontId="4"/>
  </si>
  <si>
    <t>テレビ・ラジオ</t>
    <phoneticPr fontId="4"/>
  </si>
  <si>
    <t>テレビ・インターネット</t>
    <phoneticPr fontId="4"/>
  </si>
  <si>
    <t>インターネット</t>
    <phoneticPr fontId="4"/>
  </si>
  <si>
    <t>口頭で伝達</t>
    <rPh sb="3" eb="5">
      <t>デンタツ</t>
    </rPh>
    <phoneticPr fontId="4"/>
  </si>
  <si>
    <t>口頭のほか施設内放送など</t>
    <phoneticPr fontId="4"/>
  </si>
  <si>
    <t>建物の３階以上に避難</t>
    <phoneticPr fontId="4"/>
  </si>
  <si>
    <t>避難場所</t>
    <phoneticPr fontId="4"/>
  </si>
  <si>
    <t>その他 近隣の避難場所（津波洪水避難ビルなど）</t>
    <phoneticPr fontId="4"/>
  </si>
  <si>
    <t>移動距離</t>
    <phoneticPr fontId="4"/>
  </si>
  <si>
    <t>移動手段</t>
    <phoneticPr fontId="4"/>
  </si>
  <si>
    <t>㎞</t>
  </si>
  <si>
    <t>㎞</t>
    <phoneticPr fontId="4"/>
  </si>
  <si>
    <t>台</t>
    <rPh sb="0" eb="1">
      <t>ダイ</t>
    </rPh>
    <phoneticPr fontId="4"/>
  </si>
  <si>
    <t>車両</t>
    <rPh sb="0" eb="2">
      <t>シャリョウ</t>
    </rPh>
    <phoneticPr fontId="4"/>
  </si>
  <si>
    <t>市の指定緊急避難場所</t>
    <rPh sb="4" eb="6">
      <t>キンキュウ</t>
    </rPh>
    <rPh sb="6" eb="8">
      <t>ヒナン</t>
    </rPh>
    <rPh sb="8" eb="10">
      <t>バショ</t>
    </rPh>
    <phoneticPr fontId="4"/>
  </si>
  <si>
    <t>情報収集設備</t>
    <rPh sb="0" eb="2">
      <t>ジョウホウ</t>
    </rPh>
    <rPh sb="2" eb="4">
      <t>シュウシュウ</t>
    </rPh>
    <rPh sb="4" eb="6">
      <t>セツビ</t>
    </rPh>
    <phoneticPr fontId="4"/>
  </si>
  <si>
    <t>ラジオ</t>
    <phoneticPr fontId="4"/>
  </si>
  <si>
    <t>固定電話</t>
    <rPh sb="0" eb="2">
      <t>コテイ</t>
    </rPh>
    <rPh sb="2" eb="4">
      <t>デンワ</t>
    </rPh>
    <phoneticPr fontId="4"/>
  </si>
  <si>
    <t>ファックス</t>
    <phoneticPr fontId="4"/>
  </si>
  <si>
    <t>パソコン（インターネット）</t>
    <phoneticPr fontId="4"/>
  </si>
  <si>
    <t>避難誘導設備</t>
    <rPh sb="0" eb="2">
      <t>ヒナン</t>
    </rPh>
    <rPh sb="2" eb="4">
      <t>ユウドウ</t>
    </rPh>
    <rPh sb="4" eb="6">
      <t>セツビ</t>
    </rPh>
    <phoneticPr fontId="4"/>
  </si>
  <si>
    <t>懐中電灯（電池）</t>
    <rPh sb="0" eb="2">
      <t>カイチュウ</t>
    </rPh>
    <rPh sb="2" eb="4">
      <t>デントウ</t>
    </rPh>
    <rPh sb="5" eb="7">
      <t>デンチ</t>
    </rPh>
    <phoneticPr fontId="4"/>
  </si>
  <si>
    <t>拡声器</t>
    <rPh sb="0" eb="3">
      <t>カクセイキ</t>
    </rPh>
    <phoneticPr fontId="4"/>
  </si>
  <si>
    <t>ジャケット（又はビブス）</t>
    <rPh sb="6" eb="7">
      <t>マタ</t>
    </rPh>
    <phoneticPr fontId="4"/>
  </si>
  <si>
    <t>名簿（職員）</t>
    <rPh sb="0" eb="2">
      <t>メイボ</t>
    </rPh>
    <rPh sb="3" eb="5">
      <t>ショクイン</t>
    </rPh>
    <phoneticPr fontId="4"/>
  </si>
  <si>
    <t>名簿（利用者）</t>
    <rPh sb="0" eb="2">
      <t>メイボ</t>
    </rPh>
    <rPh sb="3" eb="6">
      <t>リヨウシャ</t>
    </rPh>
    <phoneticPr fontId="4"/>
  </si>
  <si>
    <t>飲料水</t>
    <rPh sb="0" eb="3">
      <t>インリョウスイ</t>
    </rPh>
    <phoneticPr fontId="4"/>
  </si>
  <si>
    <t>食料</t>
    <rPh sb="0" eb="2">
      <t>ショクリョウ</t>
    </rPh>
    <phoneticPr fontId="4"/>
  </si>
  <si>
    <t>薬</t>
    <rPh sb="0" eb="1">
      <t>クスリ</t>
    </rPh>
    <phoneticPr fontId="4"/>
  </si>
  <si>
    <t>防寒具</t>
    <rPh sb="0" eb="2">
      <t>ボウカン</t>
    </rPh>
    <rPh sb="2" eb="3">
      <t>グ</t>
    </rPh>
    <phoneticPr fontId="4"/>
  </si>
  <si>
    <t>おむつ</t>
    <phoneticPr fontId="4"/>
  </si>
  <si>
    <t>お尻ふき</t>
    <rPh sb="1" eb="2">
      <t>シリ</t>
    </rPh>
    <phoneticPr fontId="4"/>
  </si>
  <si>
    <t>哺乳瓶</t>
    <rPh sb="0" eb="2">
      <t>ホニュウ</t>
    </rPh>
    <rPh sb="2" eb="3">
      <t>ビン</t>
    </rPh>
    <phoneticPr fontId="4"/>
  </si>
  <si>
    <t>粉ミルク</t>
    <rPh sb="0" eb="1">
      <t>コナ</t>
    </rPh>
    <phoneticPr fontId="4"/>
  </si>
  <si>
    <t>携帯用トイレ</t>
    <rPh sb="0" eb="3">
      <t>ケイタイヨウ</t>
    </rPh>
    <phoneticPr fontId="4"/>
  </si>
  <si>
    <t>寝具（毛布など）</t>
    <rPh sb="0" eb="2">
      <t>シング</t>
    </rPh>
    <rPh sb="3" eb="5">
      <t>モウフ</t>
    </rPh>
    <phoneticPr fontId="4"/>
  </si>
  <si>
    <t>備蓄物資（※）</t>
    <rPh sb="0" eb="2">
      <t>ビチク</t>
    </rPh>
    <rPh sb="2" eb="4">
      <t>ブッシ</t>
    </rPh>
    <phoneticPr fontId="4"/>
  </si>
  <si>
    <t>※水・食料などは</t>
    <rPh sb="1" eb="2">
      <t>ミズ</t>
    </rPh>
    <rPh sb="3" eb="5">
      <t>ショクリョウ</t>
    </rPh>
    <phoneticPr fontId="4"/>
  </si>
  <si>
    <t>日分確保しておく</t>
    <rPh sb="0" eb="2">
      <t>ニチブン</t>
    </rPh>
    <rPh sb="2" eb="4">
      <t>カクホ</t>
    </rPh>
    <phoneticPr fontId="4"/>
  </si>
  <si>
    <t>ゴミ袋</t>
    <rPh sb="2" eb="3">
      <t>フクロ</t>
    </rPh>
    <phoneticPr fontId="4"/>
  </si>
  <si>
    <t>その他の整備物資・資器材</t>
    <rPh sb="2" eb="3">
      <t>タ</t>
    </rPh>
    <rPh sb="4" eb="6">
      <t>セイビ</t>
    </rPh>
    <rPh sb="6" eb="8">
      <t>ブッシ</t>
    </rPh>
    <rPh sb="9" eb="12">
      <t>シキザイ</t>
    </rPh>
    <phoneticPr fontId="4"/>
  </si>
  <si>
    <t>その他の
物資・資器材</t>
    <rPh sb="2" eb="3">
      <t>タ</t>
    </rPh>
    <rPh sb="5" eb="7">
      <t>ブッシ</t>
    </rPh>
    <rPh sb="8" eb="11">
      <t>シキザイ</t>
    </rPh>
    <phoneticPr fontId="4"/>
  </si>
  <si>
    <t>特記事項</t>
    <rPh sb="0" eb="2">
      <t>トッキ</t>
    </rPh>
    <rPh sb="2" eb="4">
      <t>ジコウ</t>
    </rPh>
    <phoneticPr fontId="4"/>
  </si>
  <si>
    <t>職員や利用者への防災教育及び訓練は次のとおり実施する</t>
    <rPh sb="0" eb="2">
      <t>ショクイン</t>
    </rPh>
    <rPh sb="3" eb="6">
      <t>リヨウシャ</t>
    </rPh>
    <rPh sb="8" eb="10">
      <t>ボウサイ</t>
    </rPh>
    <rPh sb="10" eb="12">
      <t>キョウイク</t>
    </rPh>
    <rPh sb="12" eb="13">
      <t>オヨ</t>
    </rPh>
    <rPh sb="14" eb="16">
      <t>クンレン</t>
    </rPh>
    <rPh sb="17" eb="18">
      <t>ツギ</t>
    </rPh>
    <rPh sb="22" eb="24">
      <t>ジッシ</t>
    </rPh>
    <phoneticPr fontId="4"/>
  </si>
  <si>
    <t>避難確保に当たっては、下表のとおり整備する（■が整備品）</t>
    <rPh sb="0" eb="2">
      <t>ヒナン</t>
    </rPh>
    <rPh sb="2" eb="4">
      <t>カクホ</t>
    </rPh>
    <rPh sb="5" eb="6">
      <t>ア</t>
    </rPh>
    <rPh sb="11" eb="13">
      <t>カヒョウ</t>
    </rPh>
    <rPh sb="17" eb="19">
      <t>セイビ</t>
    </rPh>
    <rPh sb="24" eb="26">
      <t>セイビ</t>
    </rPh>
    <rPh sb="26" eb="27">
      <t>ヒン</t>
    </rPh>
    <phoneticPr fontId="4"/>
  </si>
  <si>
    <t>収集する主な情報及び収集方法は下表のとおりとする</t>
    <rPh sb="0" eb="2">
      <t>シュウシュウ</t>
    </rPh>
    <rPh sb="4" eb="5">
      <t>オモ</t>
    </rPh>
    <rPh sb="6" eb="8">
      <t>ジョウホウ</t>
    </rPh>
    <rPh sb="8" eb="9">
      <t>オヨ</t>
    </rPh>
    <rPh sb="10" eb="12">
      <t>シュウシュウ</t>
    </rPh>
    <rPh sb="12" eb="14">
      <t>ホウホウ</t>
    </rPh>
    <rPh sb="15" eb="17">
      <t>カヒョウ</t>
    </rPh>
    <phoneticPr fontId="4"/>
  </si>
  <si>
    <t>・定期的に防災に関する</t>
    <rPh sb="1" eb="4">
      <t>テイキテキ</t>
    </rPh>
    <rPh sb="5" eb="7">
      <t>ボウサイ</t>
    </rPh>
    <rPh sb="8" eb="9">
      <t>カン</t>
    </rPh>
    <phoneticPr fontId="4"/>
  </si>
  <si>
    <t>を実施する</t>
    <rPh sb="1" eb="3">
      <t>ジッシ</t>
    </rPh>
    <phoneticPr fontId="4"/>
  </si>
  <si>
    <t>研修：</t>
    <rPh sb="0" eb="2">
      <t>ケンシュウ</t>
    </rPh>
    <phoneticPr fontId="4"/>
  </si>
  <si>
    <t>訓練：</t>
    <rPh sb="0" eb="2">
      <t>クンレン</t>
    </rPh>
    <phoneticPr fontId="4"/>
  </si>
  <si>
    <t>年</t>
    <rPh sb="0" eb="1">
      <t>ネン</t>
    </rPh>
    <phoneticPr fontId="4"/>
  </si>
  <si>
    <t>回程度</t>
    <rPh sb="0" eb="1">
      <t>カイ</t>
    </rPh>
    <rPh sb="1" eb="3">
      <t>テイド</t>
    </rPh>
    <phoneticPr fontId="4"/>
  </si>
  <si>
    <t>病院・診療所</t>
    <phoneticPr fontId="5"/>
  </si>
  <si>
    <t>高齢者福祉施設（介護老人福祉施設）</t>
    <phoneticPr fontId="5"/>
  </si>
  <si>
    <t>高齢者福祉施設（通所介護）</t>
    <phoneticPr fontId="5"/>
  </si>
  <si>
    <t>高齢者福祉施設（特定施設入居者生活介護）</t>
    <phoneticPr fontId="5"/>
  </si>
  <si>
    <t>高齢者福祉施設（認知症対応型共同生活介護＜グループホーム＞）</t>
  </si>
  <si>
    <t>高齢者福祉施設（認知症対応型共同生活介護＜グループホーム＞）</t>
    <phoneticPr fontId="5"/>
  </si>
  <si>
    <t>高齢者福祉施設（認知症対応型通所介護）</t>
    <phoneticPr fontId="5"/>
  </si>
  <si>
    <t>障がい者福祉施設</t>
    <phoneticPr fontId="5"/>
  </si>
  <si>
    <t>児童福祉施設</t>
    <phoneticPr fontId="5"/>
  </si>
  <si>
    <t>高齢者福祉施設（地域密着型介護老人福祉施設）</t>
    <phoneticPr fontId="5"/>
  </si>
  <si>
    <t>高齢者福祉施設（その他）</t>
    <rPh sb="10" eb="11">
      <t>タ</t>
    </rPh>
    <phoneticPr fontId="5"/>
  </si>
  <si>
    <t>保育施設</t>
    <phoneticPr fontId="5"/>
  </si>
  <si>
    <t>幼稚園ほか</t>
    <phoneticPr fontId="5"/>
  </si>
  <si>
    <t>３階建て以上</t>
    <phoneticPr fontId="5"/>
  </si>
  <si>
    <t>２階建て</t>
    <phoneticPr fontId="5"/>
  </si>
  <si>
    <t>平屋建て</t>
    <rPh sb="0" eb="2">
      <t>ヒラヤ</t>
    </rPh>
    <rPh sb="2" eb="3">
      <t>ダ</t>
    </rPh>
    <phoneticPr fontId="5"/>
  </si>
  <si>
    <t>（３階建て以上の場合：</t>
    <phoneticPr fontId="5"/>
  </si>
  <si>
    <t>階建て）</t>
    <rPh sb="0" eb="1">
      <t>カイ</t>
    </rPh>
    <rPh sb="1" eb="2">
      <t>ダテ</t>
    </rPh>
    <phoneticPr fontId="5"/>
  </si>
  <si>
    <t>その他</t>
    <rPh sb="2" eb="3">
      <t>タ</t>
    </rPh>
    <phoneticPr fontId="4"/>
  </si>
  <si>
    <t>浸水防止のための資器材</t>
    <rPh sb="0" eb="2">
      <t>シンスイ</t>
    </rPh>
    <rPh sb="2" eb="4">
      <t>ボウシ</t>
    </rPh>
    <rPh sb="8" eb="11">
      <t>シキザイ</t>
    </rPh>
    <phoneticPr fontId="4"/>
  </si>
  <si>
    <t>浸水深　：　</t>
    <phoneticPr fontId="4"/>
  </si>
  <si>
    <t>テレビ</t>
  </si>
  <si>
    <t>ラジオ</t>
  </si>
  <si>
    <t>ラジオ</t>
    <phoneticPr fontId="5"/>
  </si>
  <si>
    <t>インターネット</t>
  </si>
  <si>
    <t>施設にある情報収集機器</t>
    <rPh sb="0" eb="2">
      <t>シセツ</t>
    </rPh>
    <rPh sb="5" eb="7">
      <t>ジョウホウ</t>
    </rPh>
    <rPh sb="7" eb="9">
      <t>シュウシュウ</t>
    </rPh>
    <rPh sb="9" eb="11">
      <t>キキ</t>
    </rPh>
    <phoneticPr fontId="5"/>
  </si>
  <si>
    <t>テレビ</t>
    <phoneticPr fontId="5"/>
  </si>
  <si>
    <t>ラジオ</t>
    <phoneticPr fontId="5"/>
  </si>
  <si>
    <t>防災行政無線（屋外拡声器）</t>
    <rPh sb="0" eb="2">
      <t>ボウサイ</t>
    </rPh>
    <rPh sb="2" eb="4">
      <t>ギョウセイ</t>
    </rPh>
    <rPh sb="4" eb="6">
      <t>ムセン</t>
    </rPh>
    <rPh sb="7" eb="9">
      <t>オクガイ</t>
    </rPh>
    <rPh sb="9" eb="12">
      <t>カクセイキ</t>
    </rPh>
    <phoneticPr fontId="5"/>
  </si>
  <si>
    <t>聞こえる</t>
    <rPh sb="0" eb="1">
      <t>キ</t>
    </rPh>
    <phoneticPr fontId="5"/>
  </si>
  <si>
    <t>聞こえない</t>
    <rPh sb="0" eb="1">
      <t>キ</t>
    </rPh>
    <phoneticPr fontId="5"/>
  </si>
  <si>
    <t>・インターネット閲覧先</t>
    <phoneticPr fontId="5"/>
  </si>
  <si>
    <t>ラジオ・インターネット</t>
  </si>
  <si>
    <t>ラジオ・インターネット</t>
    <phoneticPr fontId="5"/>
  </si>
  <si>
    <t>テレビ・防災行政無線（屋外拡声器）</t>
    <phoneticPr fontId="5"/>
  </si>
  <si>
    <t>ラジオ・防災行政無線（屋外拡声器）</t>
    <phoneticPr fontId="5"/>
  </si>
  <si>
    <t>テレビ・ラジオ・防災行政無線（屋外拡声器）</t>
    <phoneticPr fontId="4"/>
  </si>
  <si>
    <t>インターネット・防災行政無線（屋外拡声器）</t>
    <phoneticPr fontId="4"/>
  </si>
  <si>
    <t>テレビ・インターネット・防災行政無線（屋外拡声器）</t>
    <phoneticPr fontId="4"/>
  </si>
  <si>
    <t>ラジオ・インターネット・防災行政無線（屋外拡声器）</t>
    <phoneticPr fontId="5"/>
  </si>
  <si>
    <t>気象庁HP</t>
    <phoneticPr fontId="5"/>
  </si>
  <si>
    <t>など</t>
    <phoneticPr fontId="5"/>
  </si>
  <si>
    <t>http://www.osaka-kasen-portal.net/suibou/index.html</t>
    <phoneticPr fontId="5"/>
  </si>
  <si>
    <t>http://www.osaka-kasen-portal.net/suibou/kouzuiyosoku/index_kouzui.htm</t>
    <phoneticPr fontId="5"/>
  </si>
  <si>
    <t>テレビ・ラジオ</t>
  </si>
  <si>
    <t>テレビ・インターネット</t>
  </si>
  <si>
    <t>口頭のほか電話（携帯、内線電話）など</t>
    <phoneticPr fontId="4"/>
  </si>
  <si>
    <t>口頭のほか電話（携帯、内線電話）・施設内放送など</t>
    <phoneticPr fontId="4"/>
  </si>
  <si>
    <t>電話（携帯、内線等）</t>
    <rPh sb="0" eb="2">
      <t>デンワ</t>
    </rPh>
    <rPh sb="3" eb="5">
      <t>ケイタイ</t>
    </rPh>
    <rPh sb="6" eb="9">
      <t>ナイセンナド</t>
    </rPh>
    <phoneticPr fontId="5"/>
  </si>
  <si>
    <t>施設内放送</t>
    <rPh sb="0" eb="2">
      <t>シセツ</t>
    </rPh>
    <rPh sb="2" eb="3">
      <t>ナイ</t>
    </rPh>
    <rPh sb="3" eb="5">
      <t>ホウソウ</t>
    </rPh>
    <phoneticPr fontId="5"/>
  </si>
  <si>
    <t>テレビ・ラジオ・インターネット</t>
    <phoneticPr fontId="5"/>
  </si>
  <si>
    <t>テレビ・ラジオ・インターネット・防災行政無線（屋外拡声器）</t>
    <phoneticPr fontId="5"/>
  </si>
  <si>
    <t>http://www.jma.go.jp/jma/index.html</t>
    <phoneticPr fontId="5"/>
  </si>
  <si>
    <t>パソコン・スマホなど（インターネット）</t>
    <phoneticPr fontId="5"/>
  </si>
  <si>
    <t>✕</t>
  </si>
  <si>
    <t>携帯電話（スマホ）</t>
    <rPh sb="0" eb="2">
      <t>ケイタイ</t>
    </rPh>
    <rPh sb="2" eb="4">
      <t>デンワ</t>
    </rPh>
    <phoneticPr fontId="4"/>
  </si>
  <si>
    <t>防寒具</t>
    <phoneticPr fontId="4"/>
  </si>
  <si>
    <t>おむつ</t>
    <phoneticPr fontId="4"/>
  </si>
  <si>
    <t>お尻ふき</t>
    <phoneticPr fontId="4"/>
  </si>
  <si>
    <t>哺乳瓶</t>
  </si>
  <si>
    <t>粉ミルク</t>
    <phoneticPr fontId="4"/>
  </si>
  <si>
    <t>携帯用トイレ</t>
    <phoneticPr fontId="4"/>
  </si>
  <si>
    <t>タオル</t>
    <phoneticPr fontId="4"/>
  </si>
  <si>
    <t>タオル</t>
    <phoneticPr fontId="4"/>
  </si>
  <si>
    <t>ゴミ袋</t>
    <phoneticPr fontId="4"/>
  </si>
  <si>
    <t>名簿（職員）</t>
    <phoneticPr fontId="4"/>
  </si>
  <si>
    <t>名簿（利用者）</t>
    <phoneticPr fontId="4"/>
  </si>
  <si>
    <t>パソコン等（インターネット）</t>
    <rPh sb="4" eb="5">
      <t>トウ</t>
    </rPh>
    <phoneticPr fontId="4"/>
  </si>
  <si>
    <t>懐中電灯（電池）</t>
    <phoneticPr fontId="4"/>
  </si>
  <si>
    <t>拡声器</t>
    <phoneticPr fontId="4"/>
  </si>
  <si>
    <t>ジャケット・ビブス等</t>
    <rPh sb="9" eb="10">
      <t>トウ</t>
    </rPh>
    <phoneticPr fontId="4"/>
  </si>
  <si>
    <t>止水板３枚</t>
    <rPh sb="0" eb="2">
      <t>シスイ</t>
    </rPh>
    <rPh sb="2" eb="3">
      <t>バン</t>
    </rPh>
    <rPh sb="4" eb="5">
      <t>マイ</t>
    </rPh>
    <phoneticPr fontId="4"/>
  </si>
  <si>
    <t>土のう１０個</t>
    <rPh sb="0" eb="1">
      <t>ド</t>
    </rPh>
    <rPh sb="5" eb="6">
      <t>コ</t>
    </rPh>
    <phoneticPr fontId="4"/>
  </si>
  <si>
    <t>水・食料などの備蓄量：</t>
    <rPh sb="0" eb="1">
      <t>ミズ</t>
    </rPh>
    <rPh sb="2" eb="4">
      <t>ショクリョウ</t>
    </rPh>
    <rPh sb="7" eb="9">
      <t>ビチク</t>
    </rPh>
    <rPh sb="9" eb="10">
      <t>リョウ</t>
    </rPh>
    <phoneticPr fontId="4"/>
  </si>
  <si>
    <t>日分</t>
    <rPh sb="0" eb="2">
      <t>ニチブン</t>
    </rPh>
    <phoneticPr fontId="4"/>
  </si>
  <si>
    <t>　水害に備えて、情報収集や情報伝達に係る職員の研修を定期的に実施するとともに、情報伝達や避難誘導に係る訓練を定期的に実施する。また、新規採用職員に対しては、情報伝達や避難誘導に関する教育を行い、有事の対応力の強化を図る。</t>
    <rPh sb="1" eb="3">
      <t>スイガイ</t>
    </rPh>
    <rPh sb="4" eb="5">
      <t>ソナ</t>
    </rPh>
    <rPh sb="8" eb="10">
      <t>ジョウホウ</t>
    </rPh>
    <rPh sb="10" eb="12">
      <t>シュウシュウ</t>
    </rPh>
    <rPh sb="13" eb="15">
      <t>ジョウホウ</t>
    </rPh>
    <rPh sb="15" eb="17">
      <t>デンタツ</t>
    </rPh>
    <rPh sb="18" eb="19">
      <t>カカ</t>
    </rPh>
    <rPh sb="20" eb="22">
      <t>ショクイン</t>
    </rPh>
    <rPh sb="23" eb="25">
      <t>ケンシュウ</t>
    </rPh>
    <rPh sb="26" eb="29">
      <t>テイキテキ</t>
    </rPh>
    <rPh sb="30" eb="32">
      <t>ジッシ</t>
    </rPh>
    <rPh sb="39" eb="41">
      <t>ジョウホウ</t>
    </rPh>
    <rPh sb="41" eb="43">
      <t>デンタツ</t>
    </rPh>
    <rPh sb="44" eb="46">
      <t>ヒナン</t>
    </rPh>
    <rPh sb="46" eb="48">
      <t>ユウドウ</t>
    </rPh>
    <rPh sb="49" eb="50">
      <t>カカ</t>
    </rPh>
    <rPh sb="51" eb="53">
      <t>クンレン</t>
    </rPh>
    <rPh sb="54" eb="57">
      <t>テイキテキ</t>
    </rPh>
    <rPh sb="58" eb="60">
      <t>ジッシ</t>
    </rPh>
    <rPh sb="66" eb="68">
      <t>シンキ</t>
    </rPh>
    <rPh sb="68" eb="70">
      <t>サイヨウ</t>
    </rPh>
    <rPh sb="70" eb="72">
      <t>ショクイン</t>
    </rPh>
    <rPh sb="73" eb="74">
      <t>タイ</t>
    </rPh>
    <rPh sb="78" eb="80">
      <t>ジョウホウ</t>
    </rPh>
    <rPh sb="80" eb="82">
      <t>デンタツ</t>
    </rPh>
    <rPh sb="83" eb="85">
      <t>ヒナン</t>
    </rPh>
    <rPh sb="85" eb="87">
      <t>ユウドウ</t>
    </rPh>
    <rPh sb="88" eb="89">
      <t>カン</t>
    </rPh>
    <rPh sb="91" eb="93">
      <t>キョウイク</t>
    </rPh>
    <rPh sb="94" eb="95">
      <t>オコナ</t>
    </rPh>
    <rPh sb="97" eb="99">
      <t>ユウジ</t>
    </rPh>
    <rPh sb="100" eb="102">
      <t>タイオウ</t>
    </rPh>
    <rPh sb="102" eb="103">
      <t>リョク</t>
    </rPh>
    <rPh sb="104" eb="106">
      <t>キョウカ</t>
    </rPh>
    <rPh sb="107" eb="108">
      <t>ハカ</t>
    </rPh>
    <phoneticPr fontId="4"/>
  </si>
  <si>
    <t>第五中学校</t>
  </si>
  <si>
    <t>×</t>
    <phoneticPr fontId="5"/>
  </si>
  <si>
    <t>○</t>
    <phoneticPr fontId="5"/>
  </si>
  <si>
    <t>３階建て以上</t>
  </si>
  <si>
    <t>研修・訓練</t>
  </si>
  <si>
    <t>研修・訓練</t>
    <phoneticPr fontId="4"/>
  </si>
  <si>
    <t>研修</t>
    <phoneticPr fontId="4"/>
  </si>
  <si>
    <t>訓練</t>
    <rPh sb="0" eb="2">
      <t>クンレン</t>
    </rPh>
    <phoneticPr fontId="4"/>
  </si>
  <si>
    <r>
      <rPr>
        <u/>
        <sz val="12"/>
        <color indexed="8"/>
        <rFont val="ＭＳ Ｐゴシック"/>
        <family val="3"/>
        <charset val="128"/>
      </rPr>
      <t>施設内</t>
    </r>
    <r>
      <rPr>
        <sz val="12"/>
        <color indexed="8"/>
        <rFont val="ＭＳ Ｐゴシック"/>
        <family val="3"/>
        <charset val="128"/>
      </rPr>
      <t>で情報伝達できる手段</t>
    </r>
    <rPh sb="0" eb="2">
      <t>シセツ</t>
    </rPh>
    <rPh sb="2" eb="3">
      <t>ナイ</t>
    </rPh>
    <rPh sb="4" eb="6">
      <t>ジョウホウ</t>
    </rPh>
    <rPh sb="6" eb="8">
      <t>デンタツ</t>
    </rPh>
    <rPh sb="11" eb="13">
      <t>シュダン</t>
    </rPh>
    <phoneticPr fontId="5"/>
  </si>
  <si>
    <t>作成方法（手順）</t>
    <rPh sb="0" eb="2">
      <t>サクセイ</t>
    </rPh>
    <rPh sb="2" eb="4">
      <t>ホウホウ</t>
    </rPh>
    <rPh sb="5" eb="7">
      <t>テジュン</t>
    </rPh>
    <phoneticPr fontId="8"/>
  </si>
  <si>
    <t>つるはし１本、スコップ３本</t>
    <rPh sb="5" eb="6">
      <t>ホン</t>
    </rPh>
    <rPh sb="12" eb="13">
      <t>ホン</t>
    </rPh>
    <phoneticPr fontId="4"/>
  </si>
  <si>
    <t>（総務部危機管理室、平成31年4月1日現在）</t>
  </si>
  <si>
    <t>７－６　土砂災害時の避難勧告等の対象エリアと避難所（指定緊急避難場所）一覧表</t>
  </si>
  <si>
    <t>避難を要する区域</t>
  </si>
  <si>
    <t>保全対象</t>
  </si>
  <si>
    <t>（指定緊急避難場所）</t>
  </si>
  <si>
    <t>ブロック</t>
  </si>
  <si>
    <t>（雨量計）</t>
  </si>
  <si>
    <t>保全人家</t>
  </si>
  <si>
    <t>避難者数</t>
  </si>
  <si>
    <t>円山町</t>
  </si>
  <si>
    <t>岸部北4丁目</t>
  </si>
  <si>
    <t>K20500712</t>
  </si>
  <si>
    <t>原町2丁目</t>
  </si>
  <si>
    <t>K20501090</t>
  </si>
  <si>
    <t>千里第一小学校</t>
  </si>
  <si>
    <t>原町3丁目</t>
  </si>
  <si>
    <t>K20501080・K20501100</t>
  </si>
  <si>
    <t>高野台2丁目</t>
  </si>
  <si>
    <t>K20501020・K20501010</t>
  </si>
  <si>
    <t>高野台小学校</t>
  </si>
  <si>
    <t>佐井寺1丁目</t>
  </si>
  <si>
    <t>K20500720</t>
  </si>
  <si>
    <t>佐井寺小学校</t>
  </si>
  <si>
    <t>佐井寺2丁目</t>
  </si>
  <si>
    <t>K20500740・K20500730・K20500680・K20500750</t>
  </si>
  <si>
    <t>佐竹台4丁目</t>
  </si>
  <si>
    <t>K20500760</t>
  </si>
  <si>
    <t>佐竹台小学校</t>
  </si>
  <si>
    <t>Aブロック</t>
  </si>
  <si>
    <t>（千里）</t>
  </si>
  <si>
    <t>山手町2丁目</t>
  </si>
  <si>
    <t>山手町3丁目</t>
  </si>
  <si>
    <t>K20501240</t>
  </si>
  <si>
    <t>山田西1丁目</t>
  </si>
  <si>
    <t>K20501171・K20501200・K20501172・K20500550</t>
  </si>
  <si>
    <t>山田第三小学校</t>
  </si>
  <si>
    <t>山田西2丁目</t>
  </si>
  <si>
    <t>K20500540・K20500820</t>
  </si>
  <si>
    <t>西山田小学校</t>
  </si>
  <si>
    <t>山田西3丁目</t>
  </si>
  <si>
    <t>K20500560・K20501180</t>
  </si>
  <si>
    <t>山田東1丁目</t>
  </si>
  <si>
    <t>K20500580・K20500590</t>
  </si>
  <si>
    <t>山田東2丁目</t>
  </si>
  <si>
    <t>K20501230</t>
  </si>
  <si>
    <t>山田東3丁目</t>
  </si>
  <si>
    <t>K20501210</t>
  </si>
  <si>
    <t>山田東4丁目</t>
  </si>
  <si>
    <t>K20500570</t>
  </si>
  <si>
    <t>山田南</t>
  </si>
  <si>
    <t>K20500600</t>
  </si>
  <si>
    <t>出口町</t>
  </si>
  <si>
    <t>K20500640・K20500630</t>
  </si>
  <si>
    <t>春日1丁目</t>
  </si>
  <si>
    <t>K20500530</t>
  </si>
  <si>
    <t>春日2丁目</t>
  </si>
  <si>
    <t>K20500910</t>
  </si>
  <si>
    <t>春日4丁目</t>
  </si>
  <si>
    <t>上山手町</t>
  </si>
  <si>
    <t>K20500700</t>
  </si>
  <si>
    <t>片山小学校</t>
  </si>
  <si>
    <t>K20501032・K20501040・K20501130</t>
  </si>
  <si>
    <t>千里山高塚</t>
  </si>
  <si>
    <t>K20500840</t>
  </si>
  <si>
    <t>千里山西1丁目</t>
  </si>
  <si>
    <t>K20500950・K20500920・K20500940</t>
  </si>
  <si>
    <t>千里山西4丁目</t>
  </si>
  <si>
    <t>K20500930・K20500832・K20500831</t>
  </si>
  <si>
    <t>千里山竹園1丁目</t>
  </si>
  <si>
    <t>K20500890・K20500880</t>
  </si>
  <si>
    <t>千里山東1丁目</t>
  </si>
  <si>
    <t>K20500980</t>
  </si>
  <si>
    <t>千里山東4丁目</t>
  </si>
  <si>
    <t>K20501110</t>
  </si>
  <si>
    <t>朝日が丘町</t>
  </si>
  <si>
    <t>K20500660・K20500670・K20500620</t>
  </si>
  <si>
    <t>津雲台4丁目</t>
  </si>
  <si>
    <t>K20501060・K20501050</t>
  </si>
  <si>
    <t>津雲台小学校</t>
  </si>
  <si>
    <t>千里丘中</t>
  </si>
  <si>
    <t>Bブロック</t>
  </si>
  <si>
    <t>（茨木）</t>
  </si>
  <si>
    <t>千里万博公園</t>
  </si>
  <si>
    <t>北山田小学校</t>
  </si>
  <si>
    <t>長野東</t>
  </si>
  <si>
    <t>山田丘</t>
  </si>
  <si>
    <t>K20500280・K20500430</t>
  </si>
  <si>
    <t>藤白台小学校</t>
  </si>
  <si>
    <t>Cブロック</t>
  </si>
  <si>
    <t>（粟生間谷）</t>
  </si>
  <si>
    <t>藤白台2丁目</t>
  </si>
  <si>
    <t>K20500450</t>
  </si>
  <si>
    <t>藤白台5丁目</t>
  </si>
  <si>
    <t>K20500210・K20500460・K20500500・K22002520・K22002480</t>
  </si>
  <si>
    <t>青山台小学校</t>
  </si>
  <si>
    <t>※避難者数は、保全人家×町丁目別１世帯あたりの人口</t>
  </si>
  <si>
    <t>※保全人家は、図上で計測</t>
  </si>
  <si>
    <r>
      <t>（</t>
    </r>
    <r>
      <rPr>
        <sz val="10.5"/>
        <color indexed="8"/>
        <rFont val="ＭＳ 明朝"/>
        <family val="1"/>
        <charset val="128"/>
      </rPr>
      <t>健康医療部</t>
    </r>
    <r>
      <rPr>
        <sz val="10.5"/>
        <color indexed="8"/>
        <rFont val="ＭＳ 明朝"/>
        <family val="1"/>
        <charset val="128"/>
      </rPr>
      <t>、令和元年7月1日現在）</t>
    </r>
  </si>
  <si>
    <r>
      <t>●</t>
    </r>
    <r>
      <rPr>
        <b/>
        <sz val="10.5"/>
        <color indexed="8"/>
        <rFont val="ＭＳ ゴシック"/>
        <family val="3"/>
        <charset val="128"/>
      </rPr>
      <t>土砂災害時に避難を要する要配慮者利用施設</t>
    </r>
  </si>
  <si>
    <t>土砂災害警戒区域の影響範囲に所在する病院及び診療所を掲載。</t>
    <phoneticPr fontId="10"/>
  </si>
  <si>
    <t>【参考資料】地域防災計画より</t>
    <rPh sb="1" eb="3">
      <t>サンコウ</t>
    </rPh>
    <rPh sb="3" eb="5">
      <t>シリョウ</t>
    </rPh>
    <rPh sb="6" eb="8">
      <t>チイキ</t>
    </rPh>
    <rPh sb="8" eb="10">
      <t>ボウサイ</t>
    </rPh>
    <rPh sb="10" eb="12">
      <t>ケイカク</t>
    </rPh>
    <phoneticPr fontId="4"/>
  </si>
  <si>
    <t>土砂災害時に避難を要する要配慮者利用施設一覧表</t>
    <phoneticPr fontId="10"/>
  </si>
  <si>
    <r>
      <t>K20501150・K20501120・K20501130・</t>
    </r>
    <r>
      <rPr>
        <sz val="10.5"/>
        <color indexed="30"/>
        <rFont val="ＭＳ 明朝"/>
        <family val="1"/>
        <charset val="128"/>
      </rPr>
      <t>21205436</t>
    </r>
    <phoneticPr fontId="10"/>
  </si>
  <si>
    <r>
      <t>K20500850・</t>
    </r>
    <r>
      <rPr>
        <sz val="10.5"/>
        <color indexed="30"/>
        <rFont val="ＭＳ 明朝"/>
        <family val="1"/>
        <charset val="128"/>
      </rPr>
      <t>12205075</t>
    </r>
    <phoneticPr fontId="10"/>
  </si>
  <si>
    <r>
      <t>※</t>
    </r>
    <r>
      <rPr>
        <sz val="10.5"/>
        <color indexed="30"/>
        <rFont val="ＭＳ 明朝"/>
        <family val="1"/>
        <charset val="128"/>
      </rPr>
      <t>青文字</t>
    </r>
    <r>
      <rPr>
        <sz val="10.5"/>
        <color indexed="8"/>
        <rFont val="ＭＳ 明朝"/>
        <family val="1"/>
        <charset val="128"/>
      </rPr>
      <t>の箇所番号は、急傾斜地崩壊危険箇所</t>
    </r>
    <rPh sb="1" eb="2">
      <t>アオ</t>
    </rPh>
    <rPh sb="2" eb="4">
      <t>モジ</t>
    </rPh>
    <phoneticPr fontId="10"/>
  </si>
  <si>
    <t>１　計画の目的</t>
  </si>
  <si>
    <t>令和</t>
    <rPh sb="0" eb="2">
      <t>レイワ</t>
    </rPh>
    <phoneticPr fontId="8"/>
  </si>
  <si>
    <t>月</t>
    <phoneticPr fontId="8"/>
  </si>
  <si>
    <t>年</t>
    <phoneticPr fontId="8"/>
  </si>
  <si>
    <t>日作成</t>
    <phoneticPr fontId="8"/>
  </si>
  <si>
    <t>【施設情報】</t>
    <rPh sb="1" eb="3">
      <t>シセツ</t>
    </rPh>
    <rPh sb="3" eb="5">
      <t>ジョウホウ</t>
    </rPh>
    <phoneticPr fontId="4"/>
  </si>
  <si>
    <t>４　防災体制</t>
    <rPh sb="2" eb="4">
      <t>ボウサイ</t>
    </rPh>
    <rPh sb="4" eb="6">
      <t>タイセイ</t>
    </rPh>
    <phoneticPr fontId="4"/>
  </si>
  <si>
    <t xml:space="preserve">洪水時の避難場所は、洪水ハザードマップの想定浸水域および浸水深から、以下の場所とする。
</t>
    <phoneticPr fontId="8"/>
  </si>
  <si>
    <t>この計画は、水防法第１５条の３第１項に基づき、施設利用者の洪水時の円滑かつ迅速な避難の</t>
  </si>
  <si>
    <t>確保を図ることを目的とする</t>
  </si>
  <si>
    <t>２　計画の報告</t>
  </si>
  <si>
    <t>計画を作成及び必要に応じて見直し・修正をしたときは、水防法第１５条の３第２項に基づき、遅滞</t>
  </si>
  <si>
    <t>なく、当該計画を市長へ報告する。</t>
  </si>
  <si>
    <t>３　計画の適用範囲</t>
  </si>
  <si>
    <t>この計画は、本施設に勤務又は利用するすべての者に適用するものとする。</t>
  </si>
  <si>
    <t>避難経路図</t>
    <rPh sb="0" eb="2">
      <t>ヒナン</t>
    </rPh>
    <rPh sb="2" eb="4">
      <t>ケイロ</t>
    </rPh>
    <rPh sb="4" eb="5">
      <t>ズ</t>
    </rPh>
    <phoneticPr fontId="8"/>
  </si>
  <si>
    <t>（７）施設周辺の避難経路図及び浸水継続時間</t>
    <phoneticPr fontId="8"/>
  </si>
  <si>
    <t>当該洪水浸水想定区域図と浸水継続時間図を添付してください。</t>
    <phoneticPr fontId="8"/>
  </si>
  <si>
    <t>近隣の避難所</t>
    <phoneticPr fontId="8"/>
  </si>
  <si>
    <t>（１）要員体制</t>
    <rPh sb="3" eb="5">
      <t>ヨウイン</t>
    </rPh>
    <rPh sb="5" eb="7">
      <t>タイセイ</t>
    </rPh>
    <phoneticPr fontId="4"/>
  </si>
  <si>
    <t>（２）体制確立</t>
    <rPh sb="3" eb="5">
      <t>タイセイ</t>
    </rPh>
    <rPh sb="5" eb="7">
      <t>カクリツ</t>
    </rPh>
    <phoneticPr fontId="4"/>
  </si>
  <si>
    <t>注意体制確立</t>
    <rPh sb="0" eb="2">
      <t>チュウイ</t>
    </rPh>
    <rPh sb="2" eb="4">
      <t>タイセイ</t>
    </rPh>
    <rPh sb="4" eb="6">
      <t>カクリツ</t>
    </rPh>
    <phoneticPr fontId="4"/>
  </si>
  <si>
    <t>警戒体制１確立</t>
    <rPh sb="0" eb="2">
      <t>ケイカイ</t>
    </rPh>
    <rPh sb="2" eb="4">
      <t>タイセイ</t>
    </rPh>
    <phoneticPr fontId="4"/>
  </si>
  <si>
    <t>警戒体制２確立</t>
    <rPh sb="0" eb="2">
      <t>ケイカイ</t>
    </rPh>
    <rPh sb="2" eb="4">
      <t>タイセイ</t>
    </rPh>
    <phoneticPr fontId="4"/>
  </si>
  <si>
    <t>非常体制確立</t>
    <rPh sb="0" eb="2">
      <t>ヒジョウ</t>
    </rPh>
    <rPh sb="2" eb="4">
      <t>タイセイ</t>
    </rPh>
    <phoneticPr fontId="4"/>
  </si>
  <si>
    <t>【警戒レベル２】</t>
    <rPh sb="1" eb="3">
      <t>ケイカイ</t>
    </rPh>
    <phoneticPr fontId="8"/>
  </si>
  <si>
    <t>【警戒レベル４】</t>
    <rPh sb="1" eb="3">
      <t>ケイカイ</t>
    </rPh>
    <phoneticPr fontId="8"/>
  </si>
  <si>
    <t>◆避難準備、高齢者等避難開始</t>
    <rPh sb="1" eb="3">
      <t>ヒナン</t>
    </rPh>
    <rPh sb="3" eb="5">
      <t>ジュンビ</t>
    </rPh>
    <rPh sb="6" eb="9">
      <t>コウレイシャ</t>
    </rPh>
    <rPh sb="9" eb="10">
      <t>トウ</t>
    </rPh>
    <rPh sb="10" eb="12">
      <t>ヒナン</t>
    </rPh>
    <phoneticPr fontId="4"/>
  </si>
  <si>
    <t>の発令</t>
    <phoneticPr fontId="8"/>
  </si>
  <si>
    <t>◆避難勧告又は避難指示（緊急）</t>
    <rPh sb="1" eb="3">
      <t>ヒナン</t>
    </rPh>
    <rPh sb="3" eb="5">
      <t>カンコク</t>
    </rPh>
    <rPh sb="5" eb="6">
      <t>マタ</t>
    </rPh>
    <rPh sb="7" eb="9">
      <t>ヒナン</t>
    </rPh>
    <rPh sb="9" eb="11">
      <t>シジ</t>
    </rPh>
    <rPh sb="12" eb="14">
      <t>キンキュウ</t>
    </rPh>
    <phoneticPr fontId="4"/>
  </si>
  <si>
    <t>【警戒レベル３】</t>
    <phoneticPr fontId="8"/>
  </si>
  <si>
    <t>●表内の事項のほか、統括管理者の指揮命令に従うものとする。</t>
    <phoneticPr fontId="8"/>
  </si>
  <si>
    <t>●必要に応じて地域の協力を得られる体制を準備するものとする。</t>
    <phoneticPr fontId="8"/>
  </si>
  <si>
    <t>●要配慮者の避難誘導の際に全職員も同時に避難することとする。</t>
    <phoneticPr fontId="8"/>
  </si>
  <si>
    <t>●警戒レベル３「避難準備・高齢者等避難開始」等が発令されていなくても、雨量等の気象情報や水位情報</t>
    <phoneticPr fontId="8"/>
  </si>
  <si>
    <t>　等の情報から施設管理者が危険だと判断した場合は避難を開始する。</t>
    <phoneticPr fontId="8"/>
  </si>
  <si>
    <t>５　情報収集・伝達</t>
    <rPh sb="2" eb="4">
      <t>ジョウホウ</t>
    </rPh>
    <rPh sb="4" eb="6">
      <t>シュウシュウ</t>
    </rPh>
    <rPh sb="7" eb="9">
      <t>デンタツ</t>
    </rPh>
    <phoneticPr fontId="4"/>
  </si>
  <si>
    <t>おおさか防災ネット</t>
    <rPh sb="4" eb="6">
      <t>ボウサイ</t>
    </rPh>
    <phoneticPr fontId="4"/>
  </si>
  <si>
    <t>重ねるハザードマップ</t>
    <rPh sb="0" eb="1">
      <t>カサ</t>
    </rPh>
    <phoneticPr fontId="8"/>
  </si>
  <si>
    <t>川の防災情報</t>
    <rPh sb="0" eb="1">
      <t>カワ</t>
    </rPh>
    <rPh sb="2" eb="4">
      <t>ボウサイ</t>
    </rPh>
    <rPh sb="4" eb="6">
      <t>ジョウホウ</t>
    </rPh>
    <phoneticPr fontId="8"/>
  </si>
  <si>
    <t>河川管理者からの情報
（水位情報）
 氾濫注意情報
 氾濫警戒情報
 氾濫危険情報</t>
    <rPh sb="0" eb="2">
      <t>カセン</t>
    </rPh>
    <rPh sb="2" eb="5">
      <t>カンリシャ</t>
    </rPh>
    <rPh sb="8" eb="10">
      <t>ジョウホウ</t>
    </rPh>
    <rPh sb="12" eb="14">
      <t>スイイ</t>
    </rPh>
    <rPh sb="14" eb="16">
      <t>ジョウホウ</t>
    </rPh>
    <rPh sb="19" eb="21">
      <t>ハンラン</t>
    </rPh>
    <rPh sb="21" eb="23">
      <t>チュウイ</t>
    </rPh>
    <rPh sb="23" eb="25">
      <t>ジョウホウ</t>
    </rPh>
    <rPh sb="27" eb="29">
      <t>ハンラン</t>
    </rPh>
    <rPh sb="29" eb="31">
      <t>ケイカイ</t>
    </rPh>
    <rPh sb="31" eb="33">
      <t>ジョウホウ</t>
    </rPh>
    <rPh sb="35" eb="37">
      <t>ハンラン</t>
    </rPh>
    <rPh sb="37" eb="39">
      <t>キケン</t>
    </rPh>
    <rPh sb="39" eb="41">
      <t>ジョウホウ</t>
    </rPh>
    <phoneticPr fontId="4"/>
  </si>
  <si>
    <t>浸水ナビ</t>
    <rPh sb="0" eb="2">
      <t>シンスイ</t>
    </rPh>
    <phoneticPr fontId="8"/>
  </si>
  <si>
    <t>洪水リスク表示図</t>
    <rPh sb="0" eb="2">
      <t>コウズイ</t>
    </rPh>
    <rPh sb="5" eb="7">
      <t>ヒョウジ</t>
    </rPh>
    <rPh sb="7" eb="8">
      <t>ズ</t>
    </rPh>
    <phoneticPr fontId="8"/>
  </si>
  <si>
    <t>６　避難誘導</t>
    <rPh sb="2" eb="4">
      <t>ヒナン</t>
    </rPh>
    <rPh sb="4" eb="6">
      <t>ユウドウ</t>
    </rPh>
    <phoneticPr fontId="4"/>
  </si>
  <si>
    <t>７　施設の整備</t>
    <rPh sb="2" eb="4">
      <t>シセツ</t>
    </rPh>
    <rPh sb="5" eb="7">
      <t>セイビ</t>
    </rPh>
    <phoneticPr fontId="4"/>
  </si>
  <si>
    <t>８　教育・訓練</t>
    <rPh sb="2" eb="4">
      <t>キョウイク</t>
    </rPh>
    <rPh sb="5" eb="7">
      <t>クンレン</t>
    </rPh>
    <phoneticPr fontId="4"/>
  </si>
  <si>
    <t>９　自衛水防組織の業務に関する事項</t>
    <phoneticPr fontId="8"/>
  </si>
  <si>
    <t>※自衛水防組織を設置する場合には、あわせて別添、別表１・２を作成してください。</t>
    <phoneticPr fontId="8"/>
  </si>
  <si>
    <t>（２）自衛水防組織においては、以下のとおり訓練を実施するものとする。</t>
  </si>
  <si>
    <t>自衛水防組織を組織または変更をしたときは、水防法第１５条の３第２項に基づき、遅滞なく、</t>
    <phoneticPr fontId="8"/>
  </si>
  <si>
    <t>当該計画を市町村長へ報告する。</t>
    <phoneticPr fontId="8"/>
  </si>
  <si>
    <t>（３）自衛水防組織の報告</t>
    <phoneticPr fontId="8"/>
  </si>
  <si>
    <t>（１）別添「自衛水防組織活動要領（案）」に基づき自衛水防組織を設置する。</t>
    <phoneticPr fontId="8"/>
  </si>
  <si>
    <t>①　毎年</t>
    <phoneticPr fontId="8"/>
  </si>
  <si>
    <t>月に新たに自衛水防組織の構成員となった従業員を対象として研修を実施する。</t>
    <phoneticPr fontId="8"/>
  </si>
  <si>
    <t>　　　　②　毎年</t>
    <phoneticPr fontId="8"/>
  </si>
  <si>
    <t>月に行う全従業員を対象とした訓練に先立って、自衛水防組織の全構成員を対象</t>
    <phoneticPr fontId="8"/>
  </si>
  <si>
    <t>　　　　　　　として情報収集・伝達及び避難誘導に関する訓練を実施する。</t>
    <phoneticPr fontId="8"/>
  </si>
  <si>
    <t>１０　防災教育及び訓練の年間計画作成例</t>
    <phoneticPr fontId="8"/>
  </si>
  <si>
    <t>１２　緊急連絡網</t>
    <rPh sb="3" eb="5">
      <t>キンキュウ</t>
    </rPh>
    <rPh sb="5" eb="8">
      <t>レンラクモウ</t>
    </rPh>
    <phoneticPr fontId="8"/>
  </si>
  <si>
    <t>１１　施設利用者緊急連絡先一覧表</t>
    <phoneticPr fontId="8"/>
  </si>
  <si>
    <t>１３　外部機関等への緊急連絡先一覧表</t>
    <phoneticPr fontId="8"/>
  </si>
  <si>
    <t>１４　対応別避難誘導方法一覧表</t>
    <phoneticPr fontId="8"/>
  </si>
  <si>
    <t>１５　防災体制一覧表</t>
    <phoneticPr fontId="8"/>
  </si>
  <si>
    <t>代行者</t>
    <rPh sb="0" eb="2">
      <t>ダイコウ</t>
    </rPh>
    <rPh sb="2" eb="3">
      <t>シャ</t>
    </rPh>
    <phoneticPr fontId="8"/>
  </si>
  <si>
    <t>対応内容</t>
  </si>
  <si>
    <t>氏名</t>
  </si>
  <si>
    <t>避難先</t>
  </si>
  <si>
    <t>移動手段</t>
  </si>
  <si>
    <t>担当者</t>
  </si>
  <si>
    <t>備考</t>
  </si>
  <si>
    <t>連絡先</t>
  </si>
  <si>
    <t>担当部署</t>
  </si>
  <si>
    <t>担当者氏名</t>
  </si>
  <si>
    <t>電話番号</t>
  </si>
  <si>
    <t>連絡可能時間</t>
  </si>
  <si>
    <t>施設利用者</t>
  </si>
  <si>
    <t>緊急連絡先</t>
  </si>
  <si>
    <t>その他</t>
  </si>
  <si>
    <t>（緊急搬送先等）</t>
  </si>
  <si>
    <t>年齢</t>
  </si>
  <si>
    <t>続柄</t>
  </si>
  <si>
    <t>https://www.river.go.jp/portal/#80</t>
    <phoneticPr fontId="8"/>
  </si>
  <si>
    <t>https://suiboumap.gsi.go.jp/</t>
    <phoneticPr fontId="8"/>
  </si>
  <si>
    <t>http://www.river.pref.osaka.jp/</t>
    <phoneticPr fontId="8"/>
  </si>
  <si>
    <t>　情報伝達訓練</t>
    <phoneticPr fontId="26"/>
  </si>
  <si>
    <t>　保護者への引き渡し訓練</t>
    <phoneticPr fontId="26"/>
  </si>
  <si>
    <t>　従業員の非常参集訓練</t>
    <phoneticPr fontId="26"/>
  </si>
  <si>
    <t>＜通所施設＞</t>
    <phoneticPr fontId="26"/>
  </si>
  <si>
    <t>＜入所施設＞</t>
    <phoneticPr fontId="26"/>
  </si>
  <si>
    <t>■防災体制の確立・避難確保計画の年度版作成</t>
    <phoneticPr fontId="25"/>
  </si>
  <si>
    <t>■従業員への防災教育</t>
    <phoneticPr fontId="26"/>
  </si>
  <si>
    <t>■施設利用者への防災教育</t>
    <phoneticPr fontId="26"/>
  </si>
  <si>
    <t>■避難訓練</t>
    <phoneticPr fontId="26"/>
  </si>
  <si>
    <t>■避難確保計画の更新</t>
    <phoneticPr fontId="26"/>
  </si>
  <si>
    <t>実施予定月日　　　月　　　日</t>
    <rPh sb="0" eb="2">
      <t>ジッシ</t>
    </rPh>
    <rPh sb="2" eb="4">
      <t>ヨテイ</t>
    </rPh>
    <rPh sb="4" eb="6">
      <t>ツキヒ</t>
    </rPh>
    <rPh sb="9" eb="10">
      <t>ガツ</t>
    </rPh>
    <rPh sb="13" eb="14">
      <t>ニチ</t>
    </rPh>
    <phoneticPr fontId="26"/>
  </si>
  <si>
    <t>〇従業員用と施設利用者の保護者・家族用をそれぞれ作成してください。</t>
    <rPh sb="1" eb="4">
      <t>ジュウギョウイン</t>
    </rPh>
    <rPh sb="4" eb="5">
      <t>ヨウ</t>
    </rPh>
    <rPh sb="6" eb="8">
      <t>シセツ</t>
    </rPh>
    <rPh sb="8" eb="11">
      <t>リヨウシャ</t>
    </rPh>
    <rPh sb="12" eb="15">
      <t>ホゴシャ</t>
    </rPh>
    <rPh sb="16" eb="18">
      <t>カゾク</t>
    </rPh>
    <rPh sb="18" eb="19">
      <t>ヨウ</t>
    </rPh>
    <rPh sb="24" eb="26">
      <t>サクセイ</t>
    </rPh>
    <phoneticPr fontId="26"/>
  </si>
  <si>
    <t>〇メールや災害用伝言ダイヤル（171）を利用した連絡方法も確立しておきましょう。</t>
    <rPh sb="5" eb="7">
      <t>サイガイ</t>
    </rPh>
    <rPh sb="7" eb="8">
      <t>ヨウ</t>
    </rPh>
    <rPh sb="8" eb="10">
      <t>デンゴン</t>
    </rPh>
    <rPh sb="20" eb="22">
      <t>リヨウ</t>
    </rPh>
    <rPh sb="24" eb="26">
      <t>レンラク</t>
    </rPh>
    <rPh sb="26" eb="28">
      <t>ホウホウ</t>
    </rPh>
    <rPh sb="29" eb="31">
      <t>カクリツ</t>
    </rPh>
    <phoneticPr fontId="26"/>
  </si>
  <si>
    <t>氏名</t>
    <rPh sb="0" eb="2">
      <t>シメイ</t>
    </rPh>
    <phoneticPr fontId="26"/>
  </si>
  <si>
    <t>連絡先</t>
    <rPh sb="0" eb="3">
      <t>レンラクサキ</t>
    </rPh>
    <phoneticPr fontId="26"/>
  </si>
  <si>
    <t>情報伝達要員</t>
    <rPh sb="0" eb="2">
      <t>ジョウホウ</t>
    </rPh>
    <rPh sb="2" eb="4">
      <t>デンタツ</t>
    </rPh>
    <rPh sb="4" eb="6">
      <t>ヨウイン</t>
    </rPh>
    <phoneticPr fontId="26"/>
  </si>
  <si>
    <t>避難誘導要員</t>
    <rPh sb="0" eb="2">
      <t>ヒナン</t>
    </rPh>
    <rPh sb="2" eb="4">
      <t>ユウドウ</t>
    </rPh>
    <rPh sb="4" eb="6">
      <t>ヨウイン</t>
    </rPh>
    <phoneticPr fontId="26"/>
  </si>
  <si>
    <t>　管理権限者</t>
    <rPh sb="1" eb="3">
      <t>カンリ</t>
    </rPh>
    <rPh sb="3" eb="5">
      <t>ケンゲン</t>
    </rPh>
    <rPh sb="5" eb="6">
      <t>シャ</t>
    </rPh>
    <phoneticPr fontId="8"/>
  </si>
  <si>
    <t>担当者</t>
    <rPh sb="0" eb="3">
      <t>タントウシャ</t>
    </rPh>
    <phoneticPr fontId="26"/>
  </si>
  <si>
    <t>役割</t>
    <rPh sb="0" eb="2">
      <t>ヤクワリ</t>
    </rPh>
    <phoneticPr fontId="26"/>
  </si>
  <si>
    <t>班長名</t>
    <rPh sb="0" eb="2">
      <t>ハンチョウ</t>
    </rPh>
    <rPh sb="2" eb="3">
      <t>メイ</t>
    </rPh>
    <phoneticPr fontId="26"/>
  </si>
  <si>
    <t>班員数</t>
    <rPh sb="0" eb="2">
      <t>ハンイン</t>
    </rPh>
    <rPh sb="2" eb="3">
      <t>スウ</t>
    </rPh>
    <phoneticPr fontId="26"/>
  </si>
  <si>
    <t>班員名</t>
    <rPh sb="0" eb="2">
      <t>ハンイン</t>
    </rPh>
    <rPh sb="2" eb="3">
      <t>メイ</t>
    </rPh>
    <phoneticPr fontId="26"/>
  </si>
  <si>
    <t>自衛水防活動の指揮統制、状況の把握
情報内容の記録
館内放送等による避難の呼びかけ
関係者及び関係機関との連絡
洪水予報等の情報の収集
　　　　　　・
　　　　　　・
　　　　　　・</t>
    <rPh sb="0" eb="2">
      <t>ジエイ</t>
    </rPh>
    <rPh sb="2" eb="4">
      <t>スイボウ</t>
    </rPh>
    <rPh sb="4" eb="6">
      <t>カツドウ</t>
    </rPh>
    <rPh sb="7" eb="9">
      <t>シキ</t>
    </rPh>
    <rPh sb="9" eb="11">
      <t>トウセイ</t>
    </rPh>
    <rPh sb="12" eb="14">
      <t>ジョウキョウ</t>
    </rPh>
    <rPh sb="15" eb="17">
      <t>ハアク</t>
    </rPh>
    <phoneticPr fontId="26"/>
  </si>
  <si>
    <t>避難誘導の実施
未避難者、要援護者の確認
　　　　　　・
　　　　　　・
　　　　　　・</t>
    <rPh sb="0" eb="2">
      <t>ヒナン</t>
    </rPh>
    <rPh sb="2" eb="4">
      <t>ユウドウ</t>
    </rPh>
    <rPh sb="5" eb="7">
      <t>ジッシ</t>
    </rPh>
    <rPh sb="8" eb="9">
      <t>ミ</t>
    </rPh>
    <rPh sb="9" eb="12">
      <t>ヒナンシャ</t>
    </rPh>
    <rPh sb="13" eb="17">
      <t>ヨウエンゴシャ</t>
    </rPh>
    <rPh sb="18" eb="20">
      <t>カクニン</t>
    </rPh>
    <phoneticPr fontId="26"/>
  </si>
  <si>
    <t>ーーー自衛水防組織を設置していない場合は、以降の内容ついては作成不要です。ーーー</t>
    <rPh sb="10" eb="12">
      <t>セッチ</t>
    </rPh>
    <rPh sb="17" eb="19">
      <t>バアイ</t>
    </rPh>
    <rPh sb="21" eb="23">
      <t>イコウ</t>
    </rPh>
    <rPh sb="24" eb="26">
      <t>ナイヨウ</t>
    </rPh>
    <rPh sb="30" eb="32">
      <t>サクセイ</t>
    </rPh>
    <rPh sb="32" eb="34">
      <t>フヨウ</t>
    </rPh>
    <phoneticPr fontId="26"/>
  </si>
  <si>
    <t>提出物</t>
    <rPh sb="0" eb="2">
      <t>テイシュツ</t>
    </rPh>
    <rPh sb="2" eb="3">
      <t>ブツ</t>
    </rPh>
    <phoneticPr fontId="8"/>
  </si>
  <si>
    <t>９　自衛水防組織の業務に関する事項</t>
    <phoneticPr fontId="8"/>
  </si>
  <si>
    <t>※自衛水防組織を設置する場合には、あわせて別添、別表１・２を作成してください。</t>
    <phoneticPr fontId="8"/>
  </si>
  <si>
    <t>●１～８までの書類</t>
    <rPh sb="7" eb="9">
      <t>ショルイ</t>
    </rPh>
    <phoneticPr fontId="26"/>
  </si>
  <si>
    <t>　※自衛水防組織を設置する場合には、１～９までの書類および別添、別表１・２を作成してください。</t>
    <rPh sb="24" eb="26">
      <t>ショルイ</t>
    </rPh>
    <phoneticPr fontId="26"/>
  </si>
  <si>
    <t>　→　自施設と避難所が分かるように画面を表示し、ある程度の大きさに地図を拡大</t>
    <rPh sb="3" eb="4">
      <t>ジ</t>
    </rPh>
    <rPh sb="4" eb="6">
      <t>シセツ</t>
    </rPh>
    <rPh sb="7" eb="9">
      <t>ヒナン</t>
    </rPh>
    <rPh sb="9" eb="10">
      <t>ショ</t>
    </rPh>
    <rPh sb="11" eb="12">
      <t>ワ</t>
    </rPh>
    <rPh sb="17" eb="19">
      <t>ガメン</t>
    </rPh>
    <rPh sb="20" eb="22">
      <t>ヒョウジ</t>
    </rPh>
    <rPh sb="26" eb="28">
      <t>テイド</t>
    </rPh>
    <rPh sb="29" eb="30">
      <t>オオ</t>
    </rPh>
    <rPh sb="33" eb="35">
      <t>チズ</t>
    </rPh>
    <rPh sb="36" eb="38">
      <t>カクダイ</t>
    </rPh>
    <phoneticPr fontId="8"/>
  </si>
  <si>
    <t>　→　画面を表示した状態でパソコンの「Ctrl」キー（左下）と「PrtScr」キー（右上）を同時に押す</t>
    <rPh sb="3" eb="5">
      <t>ガメン</t>
    </rPh>
    <rPh sb="6" eb="8">
      <t>ヒョウジ</t>
    </rPh>
    <rPh sb="10" eb="12">
      <t>ジョウタイ</t>
    </rPh>
    <rPh sb="42" eb="44">
      <t>ミギウエ</t>
    </rPh>
    <rPh sb="46" eb="48">
      <t>ドウジ</t>
    </rPh>
    <rPh sb="49" eb="50">
      <t>オ</t>
    </rPh>
    <phoneticPr fontId="8"/>
  </si>
  <si>
    <t>　→　ハザードマップの画面がそのまま貼り付けられます → 画像が四角枠に収まるよう大きさを調整</t>
    <rPh sb="11" eb="13">
      <t>ガメン</t>
    </rPh>
    <rPh sb="18" eb="19">
      <t>ハ</t>
    </rPh>
    <rPh sb="20" eb="21">
      <t>ツ</t>
    </rPh>
    <rPh sb="29" eb="31">
      <t>ガゾウ</t>
    </rPh>
    <rPh sb="32" eb="34">
      <t>シカク</t>
    </rPh>
    <rPh sb="34" eb="35">
      <t>ワク</t>
    </rPh>
    <rPh sb="36" eb="37">
      <t>オサ</t>
    </rPh>
    <rPh sb="41" eb="42">
      <t>オオ</t>
    </rPh>
    <rPh sb="45" eb="47">
      <t>チョウセイ</t>
    </rPh>
    <phoneticPr fontId="8"/>
  </si>
  <si>
    <t>※施設の様式で作成しても構いません。</t>
    <rPh sb="1" eb="3">
      <t>シセツ</t>
    </rPh>
    <rPh sb="4" eb="6">
      <t>ヨウシキ</t>
    </rPh>
    <rPh sb="7" eb="9">
      <t>サクセイ</t>
    </rPh>
    <rPh sb="12" eb="13">
      <t>カマ</t>
    </rPh>
    <phoneticPr fontId="26"/>
  </si>
  <si>
    <t>※既存の消防計画等がある場合は、それに追加しても構いません。</t>
    <rPh sb="1" eb="3">
      <t>キソン</t>
    </rPh>
    <rPh sb="4" eb="6">
      <t>ショウボウ</t>
    </rPh>
    <rPh sb="6" eb="8">
      <t>ケイカク</t>
    </rPh>
    <rPh sb="8" eb="9">
      <t>トウ</t>
    </rPh>
    <rPh sb="12" eb="14">
      <t>バアイ</t>
    </rPh>
    <rPh sb="19" eb="21">
      <t>ツイカ</t>
    </rPh>
    <rPh sb="24" eb="25">
      <t>カマ</t>
    </rPh>
    <phoneticPr fontId="26"/>
  </si>
  <si>
    <t>※既存の名簿等がある場合は、それを用いても構いません。</t>
    <rPh sb="21" eb="22">
      <t>カマ</t>
    </rPh>
    <phoneticPr fontId="32"/>
  </si>
  <si>
    <t>※既存の消防計画等がある場合は、それに追加しても構いません。</t>
    <phoneticPr fontId="32"/>
  </si>
  <si>
    <t xml:space="preserve">　　○避難確保計画等の情報の共有
</t>
    <phoneticPr fontId="25"/>
  </si>
  <si>
    <t>　　○過去の被災経験や災害に対する知恵の伝承　など</t>
    <phoneticPr fontId="26"/>
  </si>
  <si>
    <t>　　○水害の危険性や避難場所の確認</t>
    <phoneticPr fontId="32"/>
  </si>
  <si>
    <t>　　○緊急時の対応等に関する保護者、家族への説明　など</t>
    <phoneticPr fontId="32"/>
  </si>
  <si>
    <t>　　情報収集伝達要員・避難誘導要員の任命や外部からの</t>
    <phoneticPr fontId="25"/>
  </si>
  <si>
    <t>　　支援体制等を確認し、避難確保計画に反映します。</t>
    <phoneticPr fontId="26"/>
  </si>
  <si>
    <t>　　○従業員の緊急連絡網の試行</t>
    <rPh sb="3" eb="6">
      <t>ジュウギョウイン</t>
    </rPh>
    <rPh sb="7" eb="9">
      <t>キンキュウ</t>
    </rPh>
    <rPh sb="9" eb="11">
      <t>レンラク</t>
    </rPh>
    <rPh sb="11" eb="12">
      <t>アミ</t>
    </rPh>
    <rPh sb="13" eb="15">
      <t>シコウ</t>
    </rPh>
    <phoneticPr fontId="26"/>
  </si>
  <si>
    <t>　　○保護者への情報伝達手段（メール・電話等）の確認、情報伝達試行など</t>
    <rPh sb="8" eb="10">
      <t>ジョウホウ</t>
    </rPh>
    <rPh sb="10" eb="12">
      <t>デンタツ</t>
    </rPh>
    <rPh sb="12" eb="14">
      <t>シュダン</t>
    </rPh>
    <rPh sb="19" eb="21">
      <t>デンワ</t>
    </rPh>
    <rPh sb="21" eb="22">
      <t>トウ</t>
    </rPh>
    <rPh sb="24" eb="26">
      <t>カクニン</t>
    </rPh>
    <rPh sb="27" eb="29">
      <t>ジョウホウ</t>
    </rPh>
    <rPh sb="29" eb="31">
      <t>デンタツ</t>
    </rPh>
    <rPh sb="31" eb="33">
      <t>シコウ</t>
    </rPh>
    <phoneticPr fontId="26"/>
  </si>
  <si>
    <t>　　○保護者の緊急連絡網の試行</t>
    <rPh sb="3" eb="6">
      <t>ホゴシャ</t>
    </rPh>
    <phoneticPr fontId="26"/>
  </si>
  <si>
    <t>　　○連絡後、全施設利用者を保護者に引き渡すまでにかかる時間の計測　など</t>
    <rPh sb="3" eb="5">
      <t>レンラク</t>
    </rPh>
    <rPh sb="5" eb="6">
      <t>ゴ</t>
    </rPh>
    <rPh sb="7" eb="8">
      <t>ゼン</t>
    </rPh>
    <rPh sb="8" eb="10">
      <t>シセツ</t>
    </rPh>
    <rPh sb="10" eb="13">
      <t>リヨウシャ</t>
    </rPh>
    <rPh sb="14" eb="17">
      <t>ホゴシャ</t>
    </rPh>
    <rPh sb="18" eb="19">
      <t>ヒ</t>
    </rPh>
    <rPh sb="20" eb="21">
      <t>ワタ</t>
    </rPh>
    <rPh sb="28" eb="30">
      <t>ジカン</t>
    </rPh>
    <rPh sb="31" eb="33">
      <t>ケイソク</t>
    </rPh>
    <phoneticPr fontId="26"/>
  </si>
  <si>
    <t>　　○家族等への情報伝達手段（メール・電話等）の確認、情報伝達試行など</t>
    <rPh sb="3" eb="5">
      <t>カゾク</t>
    </rPh>
    <rPh sb="5" eb="6">
      <t>トウ</t>
    </rPh>
    <rPh sb="8" eb="10">
      <t>ジョウホウ</t>
    </rPh>
    <rPh sb="10" eb="12">
      <t>デンタツ</t>
    </rPh>
    <rPh sb="12" eb="14">
      <t>シュダン</t>
    </rPh>
    <rPh sb="19" eb="21">
      <t>デンワ</t>
    </rPh>
    <rPh sb="21" eb="22">
      <t>トウ</t>
    </rPh>
    <rPh sb="24" eb="26">
      <t>カクニン</t>
    </rPh>
    <rPh sb="27" eb="29">
      <t>ジョウホウ</t>
    </rPh>
    <rPh sb="29" eb="31">
      <t>デンタツ</t>
    </rPh>
    <rPh sb="31" eb="33">
      <t>シコウ</t>
    </rPh>
    <phoneticPr fontId="26"/>
  </si>
  <si>
    <t>　　○連絡後、全従業員の参集にかかる時間の計測　など</t>
    <rPh sb="3" eb="5">
      <t>レンラク</t>
    </rPh>
    <rPh sb="5" eb="6">
      <t>ゴ</t>
    </rPh>
    <rPh sb="7" eb="8">
      <t>ゼン</t>
    </rPh>
    <rPh sb="8" eb="11">
      <t>ジュウギョウイン</t>
    </rPh>
    <rPh sb="12" eb="14">
      <t>サンシュウ</t>
    </rPh>
    <rPh sb="18" eb="20">
      <t>ジカン</t>
    </rPh>
    <rPh sb="21" eb="23">
      <t>ケイソク</t>
    </rPh>
    <phoneticPr fontId="26"/>
  </si>
  <si>
    <t>　　○防災体制と役割分担の確認、試行</t>
    <rPh sb="3" eb="5">
      <t>ボウサイ</t>
    </rPh>
    <rPh sb="5" eb="7">
      <t>タイセイ</t>
    </rPh>
    <rPh sb="8" eb="10">
      <t>ヤクワリ</t>
    </rPh>
    <rPh sb="10" eb="12">
      <t>ブンタン</t>
    </rPh>
    <rPh sb="13" eb="15">
      <t>カクニン</t>
    </rPh>
    <rPh sb="16" eb="18">
      <t>シコウ</t>
    </rPh>
    <phoneticPr fontId="26"/>
  </si>
  <si>
    <t>　　○施設から避難場所までの移動にかかる時間の計測　など</t>
    <rPh sb="3" eb="5">
      <t>シセツ</t>
    </rPh>
    <rPh sb="7" eb="9">
      <t>ヒナン</t>
    </rPh>
    <rPh sb="9" eb="11">
      <t>バショ</t>
    </rPh>
    <rPh sb="14" eb="16">
      <t>イドウ</t>
    </rPh>
    <rPh sb="20" eb="22">
      <t>ジカン</t>
    </rPh>
    <rPh sb="23" eb="25">
      <t>ケイソク</t>
    </rPh>
    <phoneticPr fontId="26"/>
  </si>
  <si>
    <t>　　避難を円滑かつ迅速に確保するために、避難確保計画に</t>
    <rPh sb="2" eb="4">
      <t>ヒナン</t>
    </rPh>
    <rPh sb="5" eb="7">
      <t>エンカツ</t>
    </rPh>
    <rPh sb="9" eb="11">
      <t>ジンソク</t>
    </rPh>
    <rPh sb="12" eb="14">
      <t>カクホ</t>
    </rPh>
    <phoneticPr fontId="26"/>
  </si>
  <si>
    <t>　　基づく訓練を実施し、必要に応じて計画を見直します。</t>
    <phoneticPr fontId="26"/>
  </si>
  <si>
    <t>※既に防災体制を確立している場合は、それを活用してもよい。</t>
    <phoneticPr fontId="32"/>
  </si>
  <si>
    <t>別添</t>
    <rPh sb="0" eb="2">
      <t>ベッテン</t>
    </rPh>
    <phoneticPr fontId="34"/>
  </si>
  <si>
    <t>自衛水防組織活動要領</t>
  </si>
  <si>
    <t>（自衛水防組織の編成）</t>
  </si>
  <si>
    <t>２　自衛水防組織には、統括管理者を置く。</t>
  </si>
  <si>
    <t>４　自衛水防組織に、班を置く。</t>
  </si>
  <si>
    <t>(１)　班は、総括・情報班及び避難誘導班とし、各班に班長を置く。</t>
  </si>
  <si>
    <t>(２)　各班の任務は、別表１に掲げる任務とする。</t>
  </si>
  <si>
    <t>（自衛水防組織の運用）</t>
  </si>
  <si>
    <t>（自衛水防組織の装備）</t>
  </si>
  <si>
    <t>(１)　自衛水防組織の装備品は、別表２「自衛水防組織装備品リスト」のとおりとする。</t>
  </si>
  <si>
    <t>（自衛水防組織の活動）</t>
  </si>
  <si>
    <t>別表１</t>
    <rPh sb="0" eb="2">
      <t>ベッピョウ</t>
    </rPh>
    <phoneticPr fontId="34"/>
  </si>
  <si>
    <t>自衛水防組織の編成と任務</t>
  </si>
  <si>
    <t xml:space="preserve"> 統括管理者</t>
  </si>
  <si>
    <t>(</t>
    <phoneticPr fontId="36"/>
  </si>
  <si>
    <t>)</t>
    <phoneticPr fontId="36"/>
  </si>
  <si>
    <t>(</t>
    <phoneticPr fontId="36"/>
  </si>
  <si>
    <t>代行者</t>
    <rPh sb="0" eb="3">
      <t>ダイコウシャ</t>
    </rPh>
    <phoneticPr fontId="36"/>
  </si>
  <si>
    <t xml:space="preserve"> 総括・情報班</t>
  </si>
  <si>
    <t>役割</t>
  </si>
  <si>
    <t>班長</t>
    <rPh sb="0" eb="2">
      <t>ハンチョウ</t>
    </rPh>
    <phoneticPr fontId="36"/>
  </si>
  <si>
    <t>（</t>
    <phoneticPr fontId="36"/>
  </si>
  <si>
    <t>）</t>
    <phoneticPr fontId="36"/>
  </si>
  <si>
    <t>□</t>
  </si>
  <si>
    <t>状況の把握</t>
  </si>
  <si>
    <t>班員</t>
    <rPh sb="0" eb="2">
      <t>ハンイン</t>
    </rPh>
    <phoneticPr fontId="36"/>
  </si>
  <si>
    <t>名</t>
    <rPh sb="0" eb="1">
      <t>メイ</t>
    </rPh>
    <phoneticPr fontId="36"/>
  </si>
  <si>
    <t>洪水予報等の情報の収集</t>
  </si>
  <si>
    <t>・</t>
    <phoneticPr fontId="36"/>
  </si>
  <si>
    <t>情報内容の記録</t>
  </si>
  <si>
    <t>館内放送等による情報伝達</t>
  </si>
  <si>
    <t>関係者及び関係機関との連絡</t>
  </si>
  <si>
    <t xml:space="preserve"> 避難誘導班</t>
  </si>
  <si>
    <t>避難誘導の実施</t>
  </si>
  <si>
    <t>未避難者、要救助者の確認</t>
  </si>
  <si>
    <t>別表２</t>
    <rPh sb="0" eb="2">
      <t>ベッピョウ</t>
    </rPh>
    <phoneticPr fontId="34"/>
  </si>
  <si>
    <t>自衛水防組織装備品リスト</t>
  </si>
  <si>
    <t>　任務</t>
    <phoneticPr fontId="36"/>
  </si>
  <si>
    <t>　装備品</t>
    <phoneticPr fontId="36"/>
  </si>
  <si>
    <t>　名簿（施設職員、利用者等）</t>
  </si>
  <si>
    <t>https://disaportal.gsi.go.jp/index.html</t>
    <phoneticPr fontId="8"/>
  </si>
  <si>
    <t>https://disaportal.gsi.go.jp/index.html</t>
    <phoneticPr fontId="8"/>
  </si>
  <si>
    <t>統括する。</t>
    <phoneticPr fontId="32"/>
  </si>
  <si>
    <t>有する。</t>
  </si>
  <si>
    <t>ため、自衛水防組織を編成するものとする。</t>
    <phoneticPr fontId="32"/>
  </si>
  <si>
    <t>ために必要な指揮、命令、監督等の権限を付与する。</t>
  </si>
  <si>
    <t>センター勤務員及び各班の班長を自衛水防組織の中核として配置する。</t>
  </si>
  <si>
    <t>確保及び施設職員等に割り当てた任務の周知徹底を図るものとする。</t>
    <phoneticPr fontId="32"/>
  </si>
  <si>
    <t>のみによっては十分な体制を確保することが難しい場合は、管理権限者は、近隣在住の施設職員等</t>
    <phoneticPr fontId="32"/>
  </si>
  <si>
    <t>の非常参集も考慮して組織編成に努めるものとする。</t>
    <phoneticPr fontId="32"/>
  </si>
  <si>
    <t>する。</t>
    <phoneticPr fontId="32"/>
  </si>
  <si>
    <t>ければならない。</t>
    <phoneticPr fontId="32"/>
  </si>
  <si>
    <t>ともに点検結果を記録保管し、常時使用できる状態で維持管理する。</t>
    <phoneticPr fontId="32"/>
  </si>
  <si>
    <t>する。</t>
    <phoneticPr fontId="32"/>
  </si>
  <si>
    <t xml:space="preserve"> 総括・情報班</t>
    <phoneticPr fontId="32"/>
  </si>
  <si>
    <t>　７　施設の整備　避難確保資器材一覧に掲げるもの。</t>
    <phoneticPr fontId="32"/>
  </si>
  <si>
    <r>
      <rPr>
        <sz val="10"/>
        <color indexed="60"/>
        <rFont val="ＭＳ Ｐゴシック"/>
        <family val="3"/>
        <charset val="128"/>
      </rPr>
      <t>入力シート</t>
    </r>
    <r>
      <rPr>
        <sz val="10"/>
        <color indexed="8"/>
        <rFont val="ＭＳ Ｐゴシック"/>
        <family val="3"/>
        <charset val="128"/>
      </rPr>
      <t>のタブをクリック → 入力シートの水色のセルに必要事項を入力 → 印刷シートのタブをクリック →</t>
    </r>
    <rPh sb="0" eb="2">
      <t>ニュウリョク</t>
    </rPh>
    <rPh sb="16" eb="18">
      <t>ニュウリョク</t>
    </rPh>
    <rPh sb="22" eb="24">
      <t>ミズイロ</t>
    </rPh>
    <rPh sb="28" eb="30">
      <t>ヒツヨウ</t>
    </rPh>
    <rPh sb="30" eb="32">
      <t>ジコウ</t>
    </rPh>
    <rPh sb="33" eb="35">
      <t>ニュウリョク</t>
    </rPh>
    <rPh sb="38" eb="40">
      <t>インサツ</t>
    </rPh>
    <phoneticPr fontId="8"/>
  </si>
  <si>
    <t>近隣の避難所</t>
    <phoneticPr fontId="8"/>
  </si>
  <si>
    <t>自衛水防組織活動要領</t>
    <phoneticPr fontId="40"/>
  </si>
  <si>
    <t>※国土交通省のホームページ（https://www.mlit.go.jp/river/bousai/main/saigai/jouhou/jieisuibou/bousai-gensai-suibou02.html）より抜粋</t>
    <phoneticPr fontId="40"/>
  </si>
  <si>
    <t>第１条　管理権限者は、洪水時等において避難確保計画に基づく円滑かつ迅速な避難を確保する</t>
    <phoneticPr fontId="40"/>
  </si>
  <si>
    <t>第４条　自衛水防組織の各班は、避難確保計画に基づき情報収集及び避難誘導等の活動を行うものと</t>
    <phoneticPr fontId="40"/>
  </si>
  <si>
    <t>(２)　自衛水防組織の装備品については、統括管理者が防災センターに保管し、必要な点検を行うと</t>
    <phoneticPr fontId="40"/>
  </si>
  <si>
    <t>第３条　管理権限者は、自衛水防組織に必要な装備品を整備するとともに、適正な維持管理に努めな</t>
    <phoneticPr fontId="40"/>
  </si>
  <si>
    <t>３　管理権限者は、災害等の応急活動のため緊急連絡網や施設職員等の非常参集計画を定めるものと</t>
    <phoneticPr fontId="40"/>
  </si>
  <si>
    <t>２　特に、休日・夜間も施設内に利用者が滞在する施設にあって、休日・夜間に在館する施設職員等</t>
    <phoneticPr fontId="40"/>
  </si>
  <si>
    <t>第２条　管理権限者は、施設職員の勤務体制（シフト）も考慮した組織編成に努め、必要な人員の</t>
    <phoneticPr fontId="40"/>
  </si>
  <si>
    <t>(３)  防災センター（最低限、通信設備を有するものとする）を自衛水防組織の活動拠点とし、防災</t>
    <phoneticPr fontId="40"/>
  </si>
  <si>
    <t>３　管理権限者は、統括管理者の代行者を定め、当該代行者に対し、統括管理者の任務を代行する</t>
    <phoneticPr fontId="40"/>
  </si>
  <si>
    <t>（２）統括管理者は、洪水時等における避難行動について、その指揮、命令、監督等一切の権限を</t>
    <phoneticPr fontId="40"/>
  </si>
  <si>
    <t>（１）統括管理者は、管理権限者の命を受け、自衛水防組織の機能が有効に発揮できるよう組織を</t>
    <phoneticPr fontId="40"/>
  </si>
  <si>
    <t>　浸水継続時間</t>
    <phoneticPr fontId="40"/>
  </si>
  <si>
    <t>http://www.pref.osaka.lg.jp/kasenseibi/keikaku/kozuishinso.html</t>
    <phoneticPr fontId="40"/>
  </si>
  <si>
    <t>施設等と避難所までの避難経路を記載してください。</t>
    <phoneticPr fontId="8"/>
  </si>
  <si>
    <t>想定最大規模の浸水深</t>
    <phoneticPr fontId="8"/>
  </si>
  <si>
    <t>印刷シートの避難経路図及び洪水浸水想定区域図の欄にデータを貼り付け（※） → カラー印刷して完成です。</t>
    <rPh sb="0" eb="2">
      <t>インサツ</t>
    </rPh>
    <rPh sb="23" eb="24">
      <t>ラン</t>
    </rPh>
    <rPh sb="29" eb="30">
      <t>ハ</t>
    </rPh>
    <rPh sb="31" eb="32">
      <t>ツ</t>
    </rPh>
    <rPh sb="42" eb="44">
      <t>インサツ</t>
    </rPh>
    <rPh sb="46" eb="48">
      <t>カンセイ</t>
    </rPh>
    <phoneticPr fontId="8"/>
  </si>
  <si>
    <t>http://www.river.pref.osaka.jp/　　</t>
    <phoneticPr fontId="42"/>
  </si>
  <si>
    <t>●大阪府のホームページ　洪水リスク表示図</t>
  </si>
  <si>
    <t>●大阪府のホームページ　洪水リスク表示図</t>
    <rPh sb="12" eb="14">
      <t>コウズイ</t>
    </rPh>
    <rPh sb="17" eb="19">
      <t>ヒョウジ</t>
    </rPh>
    <rPh sb="19" eb="20">
      <t>ズ</t>
    </rPh>
    <phoneticPr fontId="42"/>
  </si>
  <si>
    <t>●大阪府のホームページ　洪水浸水想定区域図</t>
    <phoneticPr fontId="42"/>
  </si>
  <si>
    <t>http://www.river.pref.osaka.jp/　</t>
  </si>
  <si>
    <t>０．５ｍ未満</t>
    <rPh sb="4" eb="6">
      <t>ミマン</t>
    </rPh>
    <phoneticPr fontId="5"/>
  </si>
  <si>
    <t>０．５ｍ～３．０ｍ未満</t>
    <phoneticPr fontId="5"/>
  </si>
  <si>
    <t>安威川・山田川・正雀川・大正川・境川</t>
    <rPh sb="4" eb="7">
      <t>ヤマダガワ</t>
    </rPh>
    <rPh sb="8" eb="10">
      <t>ショウジャク</t>
    </rPh>
    <rPh sb="10" eb="11">
      <t>ガワ</t>
    </rPh>
    <rPh sb="12" eb="14">
      <t>タイショウ</t>
    </rPh>
    <rPh sb="14" eb="15">
      <t>ガワ</t>
    </rPh>
    <rPh sb="16" eb="18">
      <t>サカイガワ</t>
    </rPh>
    <phoneticPr fontId="42"/>
  </si>
  <si>
    <t>０．５ｍ～３．０ｍ未満</t>
  </si>
  <si>
    <t>３．０～５．０ｍ未満</t>
    <rPh sb="8" eb="10">
      <t>ミマン</t>
    </rPh>
    <phoneticPr fontId="5"/>
  </si>
  <si>
    <t>５．０～１０．０ｍ未満</t>
    <rPh sb="9" eb="11">
      <t>ミマン</t>
    </rPh>
    <phoneticPr fontId="5"/>
  </si>
  <si>
    <t>１０．０～２０．０ｍ未満</t>
    <rPh sb="10" eb="12">
      <t>ミマン</t>
    </rPh>
    <phoneticPr fontId="5"/>
  </si>
  <si>
    <t>千里丘小学校</t>
  </si>
  <si>
    <t>千里丘公民館</t>
  </si>
  <si>
    <t>第三中学校</t>
  </si>
  <si>
    <t>三宅柳田小学校</t>
  </si>
  <si>
    <t>子育て総合支援センター遊戯室
（旧三宅小学校内）</t>
    <phoneticPr fontId="73"/>
  </si>
  <si>
    <t>摂津小学校</t>
  </si>
  <si>
    <t>第一中学校</t>
  </si>
  <si>
    <t>コミュニティプラザ</t>
  </si>
  <si>
    <t>味舌小学校</t>
  </si>
  <si>
    <t>正雀体育館</t>
  </si>
  <si>
    <t>安威川公民館</t>
  </si>
  <si>
    <t>市民図書館</t>
  </si>
  <si>
    <t>別府コミュニティセンター</t>
  </si>
  <si>
    <t>別府小学校</t>
  </si>
  <si>
    <t>第四中学校</t>
  </si>
  <si>
    <t>味生体育館</t>
  </si>
  <si>
    <t>味生小学校</t>
  </si>
  <si>
    <t>味生公民館</t>
  </si>
  <si>
    <t>鳥飼西小学校</t>
  </si>
  <si>
    <t>第二中学校</t>
  </si>
  <si>
    <t>鳥飼小学校</t>
  </si>
  <si>
    <t>鳥飼北小学校</t>
  </si>
  <si>
    <t>新鳥飼公民館</t>
  </si>
  <si>
    <t>鳥飼体育館</t>
  </si>
  <si>
    <t>鳥飼東小学校</t>
  </si>
  <si>
    <t>鳥飼東公民館</t>
  </si>
  <si>
    <t>正雀市民ルーム</t>
  </si>
  <si>
    <t>星翔高等学校 知新館</t>
  </si>
  <si>
    <t>大阪府立摂津高等学校</t>
  </si>
  <si>
    <t>薫英学園体育館</t>
    <rPh sb="0" eb="2">
      <t>クンエイ</t>
    </rPh>
    <rPh sb="2" eb="4">
      <t>ガクエン</t>
    </rPh>
    <rPh sb="4" eb="7">
      <t>タイイクカン</t>
    </rPh>
    <phoneticPr fontId="3"/>
  </si>
  <si>
    <t>薫英学園体育館</t>
    <rPh sb="0" eb="2">
      <t>クンエイ</t>
    </rPh>
    <rPh sb="2" eb="4">
      <t>ガクエン</t>
    </rPh>
    <rPh sb="4" eb="7">
      <t>タイイクカン</t>
    </rPh>
    <phoneticPr fontId="73"/>
  </si>
  <si>
    <t>大阪人間科学大学A、B号館</t>
    <rPh sb="0" eb="2">
      <t>オオサカ</t>
    </rPh>
    <rPh sb="2" eb="4">
      <t>ニンゲン</t>
    </rPh>
    <rPh sb="4" eb="6">
      <t>カガク</t>
    </rPh>
    <rPh sb="6" eb="8">
      <t>ダイガク</t>
    </rPh>
    <rPh sb="11" eb="13">
      <t>ゴウカン</t>
    </rPh>
    <phoneticPr fontId="3"/>
  </si>
  <si>
    <t>大阪人間科学大学A、B号館</t>
    <rPh sb="0" eb="2">
      <t>オオサカ</t>
    </rPh>
    <rPh sb="2" eb="4">
      <t>ニンゲン</t>
    </rPh>
    <rPh sb="4" eb="6">
      <t>カガク</t>
    </rPh>
    <rPh sb="6" eb="8">
      <t>ダイガク</t>
    </rPh>
    <rPh sb="11" eb="13">
      <t>ゴウカン</t>
    </rPh>
    <phoneticPr fontId="73"/>
  </si>
  <si>
    <t>摂津支援学校とりかい高等支援学校
体育館２階</t>
    <rPh sb="0" eb="2">
      <t>セッツ</t>
    </rPh>
    <rPh sb="2" eb="4">
      <t>シエン</t>
    </rPh>
    <rPh sb="4" eb="6">
      <t>ガッコウ</t>
    </rPh>
    <rPh sb="10" eb="12">
      <t>コウトウ</t>
    </rPh>
    <rPh sb="12" eb="14">
      <t>シエン</t>
    </rPh>
    <rPh sb="14" eb="16">
      <t>ガッコウ</t>
    </rPh>
    <rPh sb="17" eb="20">
      <t>タイイクカン</t>
    </rPh>
    <rPh sb="21" eb="22">
      <t>カイ</t>
    </rPh>
    <phoneticPr fontId="3"/>
  </si>
  <si>
    <t>摂津支援学校とりかい高等支援学校
体育館２階</t>
    <rPh sb="0" eb="2">
      <t>セッツ</t>
    </rPh>
    <rPh sb="2" eb="4">
      <t>シエン</t>
    </rPh>
    <rPh sb="4" eb="6">
      <t>ガッコウ</t>
    </rPh>
    <rPh sb="10" eb="12">
      <t>コウトウ</t>
    </rPh>
    <rPh sb="12" eb="14">
      <t>シエン</t>
    </rPh>
    <rPh sb="14" eb="16">
      <t>ガッコウ</t>
    </rPh>
    <rPh sb="17" eb="20">
      <t>タイイクカン</t>
    </rPh>
    <rPh sb="21" eb="22">
      <t>カイ</t>
    </rPh>
    <phoneticPr fontId="73"/>
  </si>
  <si>
    <t>㈱かんでんエンジニアリング</t>
    <phoneticPr fontId="73"/>
  </si>
  <si>
    <t>子育て総合支援センター遊戯室
（旧三宅小学校内）</t>
  </si>
  <si>
    <t>㈱かんでんエンジニアリング</t>
  </si>
  <si>
    <t>千里丘小学校</t>
    <phoneticPr fontId="42"/>
  </si>
  <si>
    <t>◆摂津市に洪水注意報発表</t>
    <rPh sb="1" eb="3">
      <t>セッツ</t>
    </rPh>
    <rPh sb="3" eb="4">
      <t>シ</t>
    </rPh>
    <rPh sb="5" eb="7">
      <t>コウズイ</t>
    </rPh>
    <rPh sb="7" eb="10">
      <t>チュウイホウ</t>
    </rPh>
    <rPh sb="10" eb="12">
      <t>ハッピョウ</t>
    </rPh>
    <phoneticPr fontId="4"/>
  </si>
  <si>
    <t>◆摂津市に洪水警報発表</t>
    <rPh sb="1" eb="3">
      <t>セッツ</t>
    </rPh>
    <rPh sb="7" eb="9">
      <t>ケイホウ</t>
    </rPh>
    <phoneticPr fontId="8"/>
  </si>
  <si>
    <t>摂津市ホームページ</t>
    <rPh sb="0" eb="2">
      <t>セッツ</t>
    </rPh>
    <rPh sb="2" eb="3">
      <t>シ</t>
    </rPh>
    <phoneticPr fontId="4"/>
  </si>
  <si>
    <t>http://www.city.settsu.osaka.jp/</t>
    <phoneticPr fontId="5"/>
  </si>
  <si>
    <t>摂津市役所</t>
    <rPh sb="0" eb="2">
      <t>セッツ</t>
    </rPh>
    <rPh sb="2" eb="5">
      <t>シヤクショ</t>
    </rPh>
    <phoneticPr fontId="26"/>
  </si>
  <si>
    <t>摂津警察署</t>
    <rPh sb="0" eb="2">
      <t>セッツ</t>
    </rPh>
    <phoneticPr fontId="32"/>
  </si>
  <si>
    <t>ーーー以下は、個人情報等を含むため適切に管理、摂津市への提出は不要です。ーーー</t>
    <rPh sb="3" eb="5">
      <t>イカ</t>
    </rPh>
    <rPh sb="7" eb="9">
      <t>コジン</t>
    </rPh>
    <rPh sb="9" eb="11">
      <t>ジョウホウ</t>
    </rPh>
    <rPh sb="11" eb="12">
      <t>トウ</t>
    </rPh>
    <rPh sb="13" eb="14">
      <t>フク</t>
    </rPh>
    <rPh sb="17" eb="19">
      <t>テキセツ</t>
    </rPh>
    <rPh sb="20" eb="22">
      <t>カンリ</t>
    </rPh>
    <rPh sb="23" eb="25">
      <t>セッツ</t>
    </rPh>
    <rPh sb="25" eb="26">
      <t>シ</t>
    </rPh>
    <rPh sb="28" eb="30">
      <t>テイシュツ</t>
    </rPh>
    <rPh sb="31" eb="33">
      <t>フヨウ</t>
    </rPh>
    <phoneticPr fontId="26"/>
  </si>
  <si>
    <t>●１０以降の書類は摂津市への提出は不要です。</t>
    <rPh sb="3" eb="5">
      <t>イコウ</t>
    </rPh>
    <rPh sb="6" eb="8">
      <t>ショルイ</t>
    </rPh>
    <rPh sb="9" eb="11">
      <t>セッツ</t>
    </rPh>
    <rPh sb="11" eb="12">
      <t>シ</t>
    </rPh>
    <rPh sb="14" eb="16">
      <t>テイシュツ</t>
    </rPh>
    <rPh sb="17" eb="19">
      <t>フヨウ</t>
    </rPh>
    <phoneticPr fontId="26"/>
  </si>
  <si>
    <t>摂津ホーム</t>
    <rPh sb="0" eb="2">
      <t>セッツ</t>
    </rPh>
    <phoneticPr fontId="4"/>
  </si>
  <si>
    <t>摂津市三島１－１－１</t>
    <rPh sb="0" eb="3">
      <t>セッツシ</t>
    </rPh>
    <rPh sb="3" eb="5">
      <t>ミシマ</t>
    </rPh>
    <phoneticPr fontId="5"/>
  </si>
  <si>
    <t>０．５ｍ～３．０ｍ未満</t>
    <phoneticPr fontId="5"/>
  </si>
  <si>
    <t>→　北大阪から摂津市を選択すると、住所が一覧表示されます</t>
    <rPh sb="7" eb="9">
      <t>セッツ</t>
    </rPh>
    <phoneticPr fontId="42"/>
  </si>
  <si>
    <t>摂津警察署</t>
    <rPh sb="0" eb="2">
      <t>セッツ</t>
    </rPh>
    <rPh sb="2" eb="5">
      <t>ケイサツショ</t>
    </rPh>
    <phoneticPr fontId="32"/>
  </si>
  <si>
    <t>摂津市避難所及び緊急避難場所</t>
    <rPh sb="0" eb="3">
      <t>セッツシ</t>
    </rPh>
    <rPh sb="3" eb="6">
      <t>ヒナンショ</t>
    </rPh>
    <rPh sb="6" eb="7">
      <t>オヨ</t>
    </rPh>
    <rPh sb="8" eb="10">
      <t>キンキュウ</t>
    </rPh>
    <rPh sb="10" eb="12">
      <t>ヒナン</t>
    </rPh>
    <rPh sb="12" eb="14">
      <t>バショ</t>
    </rPh>
    <phoneticPr fontId="73"/>
  </si>
  <si>
    <t>避難所及び緊急避難場所</t>
  </si>
  <si>
    <t>千里丘3丁目15-4</t>
  </si>
  <si>
    <t>千里丘3丁目9-47</t>
  </si>
  <si>
    <t>学園町1丁目3-1</t>
  </si>
  <si>
    <t>学園町2丁目9-1</t>
  </si>
  <si>
    <t>千里丘東1丁目17-46</t>
  </si>
  <si>
    <t>三島3丁目14-60</t>
  </si>
  <si>
    <t>南千里丘3-20</t>
  </si>
  <si>
    <t>南千里丘5-35</t>
  </si>
  <si>
    <t>三島2丁目13-38</t>
  </si>
  <si>
    <t>正雀4丁目9-28</t>
  </si>
  <si>
    <t>正雀4丁目9-25</t>
  </si>
  <si>
    <t>別府2丁目10-21</t>
  </si>
  <si>
    <t>東別府5丁目1-33</t>
  </si>
  <si>
    <t>東別府4丁目6-1</t>
  </si>
  <si>
    <t>一津屋2丁目19-1</t>
  </si>
  <si>
    <t>鳥飼西3丁目1-1</t>
  </si>
  <si>
    <t>鳥飼八防2丁目1-1</t>
  </si>
  <si>
    <t>鳥飼下1丁目7-1</t>
  </si>
  <si>
    <t>鳥飼本町5丁目10-1</t>
  </si>
  <si>
    <t>鳥飼新町1丁目10-1</t>
  </si>
  <si>
    <t>鳥飼上3丁目4-51</t>
  </si>
  <si>
    <t>正雀本町1丁目11-1</t>
  </si>
  <si>
    <t>三島3丁目5-36</t>
  </si>
  <si>
    <t>学園町1丁目5-1</t>
  </si>
  <si>
    <t>正雀１丁目４-１</t>
    <rPh sb="0" eb="2">
      <t>ショウジャク</t>
    </rPh>
    <rPh sb="3" eb="5">
      <t>チョウメ</t>
    </rPh>
    <phoneticPr fontId="73"/>
  </si>
  <si>
    <t>庄屋１丁目１２-１３</t>
    <rPh sb="0" eb="2">
      <t>ショウヤ</t>
    </rPh>
    <rPh sb="3" eb="5">
      <t>チョウメ</t>
    </rPh>
    <phoneticPr fontId="73"/>
  </si>
  <si>
    <t>鳥飼上１丁目１-１５</t>
    <rPh sb="0" eb="3">
      <t>トリカイカミ</t>
    </rPh>
    <rPh sb="4" eb="6">
      <t>チョウメ</t>
    </rPh>
    <phoneticPr fontId="73"/>
  </si>
  <si>
    <t>新在家２丁目２４-１</t>
    <rPh sb="0" eb="3">
      <t>シンザイケ</t>
    </rPh>
    <rPh sb="4" eb="6">
      <t>チョウメ</t>
    </rPh>
    <phoneticPr fontId="73"/>
  </si>
  <si>
    <t>印刷後に防災危機管理課へ提出してください。</t>
    <rPh sb="0" eb="2">
      <t>インサツ</t>
    </rPh>
    <rPh sb="2" eb="3">
      <t>ゴ</t>
    </rPh>
    <rPh sb="4" eb="11">
      <t>ボウサイキキカンリカ</t>
    </rPh>
    <rPh sb="11" eb="12">
      <t>ショカ</t>
    </rPh>
    <rPh sb="12" eb="14">
      <t>テイシュツ</t>
    </rPh>
    <phoneticPr fontId="32"/>
  </si>
  <si>
    <t>　インターネットで摂津市ホームページ（http://www.city.settsu.osaka.jp/）へ → 組織案内 → 総務部</t>
    <rPh sb="9" eb="11">
      <t>セッツ</t>
    </rPh>
    <rPh sb="11" eb="12">
      <t>シ</t>
    </rPh>
    <rPh sb="56" eb="58">
      <t>ソシキ</t>
    </rPh>
    <rPh sb="58" eb="60">
      <t>アンナイ</t>
    </rPh>
    <phoneticPr fontId="8"/>
  </si>
  <si>
    <t>　→　防災危機管理課 → 「ハザードマップ」内の「新しい洪水ハザードマップを配布しました」</t>
    <rPh sb="3" eb="5">
      <t>ボウサイ</t>
    </rPh>
    <rPh sb="5" eb="7">
      <t>キキ</t>
    </rPh>
    <rPh sb="7" eb="9">
      <t>カンリ</t>
    </rPh>
    <rPh sb="9" eb="10">
      <t>カ</t>
    </rPh>
    <rPh sb="22" eb="23">
      <t>ナイ</t>
    </rPh>
    <rPh sb="25" eb="26">
      <t>アタラ</t>
    </rPh>
    <rPh sb="28" eb="30">
      <t>コウズイ</t>
    </rPh>
    <rPh sb="38" eb="40">
      <t>ハイフ</t>
    </rPh>
    <phoneticPr fontId="8"/>
  </si>
  <si>
    <t>　→ 「洪水ハザードマップデータ（PDF）」を開き地図を表示</t>
    <rPh sb="23" eb="24">
      <t>ヒラ</t>
    </rPh>
    <phoneticPr fontId="8"/>
  </si>
  <si>
    <t>：</t>
    <phoneticPr fontId="42"/>
  </si>
  <si>
    <t>～</t>
    <phoneticPr fontId="42"/>
  </si>
  <si>
    <t>浸水継続時間</t>
    <rPh sb="0" eb="2">
      <t>シンスイ</t>
    </rPh>
    <rPh sb="2" eb="4">
      <t>ケイゾク</t>
    </rPh>
    <rPh sb="4" eb="6">
      <t>ジカン</t>
    </rPh>
    <phoneticPr fontId="42"/>
  </si>
  <si>
    <t>施設</t>
    <rPh sb="0" eb="2">
      <t>シセツ</t>
    </rPh>
    <phoneticPr fontId="42"/>
  </si>
  <si>
    <t>近隣避難所</t>
    <rPh sb="0" eb="2">
      <t>キンリン</t>
    </rPh>
    <rPh sb="2" eb="5">
      <t>ヒナンショ</t>
    </rPh>
    <phoneticPr fontId="42"/>
  </si>
  <si>
    <t>時間</t>
    <rPh sb="0" eb="2">
      <t>ジカン</t>
    </rPh>
    <phoneticPr fontId="42"/>
  </si>
  <si>
    <t>●国土交通省のホームページ　浸水ナビ</t>
    <rPh sb="1" eb="3">
      <t>コクド</t>
    </rPh>
    <rPh sb="3" eb="6">
      <t>コウツウショウ</t>
    </rPh>
    <rPh sb="14" eb="16">
      <t>シンスイ</t>
    </rPh>
    <phoneticPr fontId="42"/>
  </si>
  <si>
    <t>http://suiboumao.gsi.go.jp</t>
    <phoneticPr fontId="42"/>
  </si>
  <si>
    <t>(詳細な操作方法は上記ホームページをご覧ください。）</t>
    <rPh sb="1" eb="3">
      <t>ショウサイ</t>
    </rPh>
    <rPh sb="9" eb="11">
      <t>ジョウキ</t>
    </rPh>
    <phoneticPr fontId="73"/>
  </si>
  <si>
    <t>「淀川水系安威川流域」を参照</t>
    <phoneticPr fontId="40"/>
  </si>
  <si>
    <t>　https://www-1.kkr.mlit.go.jp/yodogawa/activity/maintenance/possess/sotei/soutei1/index3.html</t>
    <phoneticPr fontId="40"/>
  </si>
  <si>
    <t>　洪水浸水想定区域図（浸水継続時間）の詳細平面図（４）または（６）を参照</t>
    <rPh sb="34" eb="36">
      <t>サンショウ</t>
    </rPh>
    <phoneticPr fontId="40"/>
  </si>
  <si>
    <t>　●淀川河川事務所のホームページ　洪水浸水想定区域図</t>
    <rPh sb="2" eb="3">
      <t>ヨド</t>
    </rPh>
    <rPh sb="3" eb="4">
      <t>ガワ</t>
    </rPh>
    <rPh sb="4" eb="6">
      <t>カセン</t>
    </rPh>
    <rPh sb="6" eb="8">
      <t>ジム</t>
    </rPh>
    <rPh sb="8" eb="9">
      <t>ショ</t>
    </rPh>
    <phoneticPr fontId="42"/>
  </si>
  <si>
    <r>
      <t>　→　このエクセルファイルの</t>
    </r>
    <r>
      <rPr>
        <u/>
        <sz val="10"/>
        <color indexed="8"/>
        <rFont val="ＭＳ Ｐゴシック"/>
        <family val="3"/>
        <charset val="128"/>
      </rPr>
      <t>印刷シート</t>
    </r>
    <r>
      <rPr>
        <sz val="10"/>
        <color indexed="8"/>
        <rFont val="ＭＳ Ｐゴシック"/>
        <family val="3"/>
        <charset val="128"/>
      </rPr>
      <t>タブをクリックし「想定最大規模の浸水深」覧の囲みの中で右クリック・貼り付け</t>
    </r>
    <rPh sb="14" eb="16">
      <t>インサツ</t>
    </rPh>
    <rPh sb="28" eb="32">
      <t>ソウテイサイダイ</t>
    </rPh>
    <rPh sb="32" eb="34">
      <t>キボ</t>
    </rPh>
    <rPh sb="35" eb="37">
      <t>シンスイ</t>
    </rPh>
    <rPh sb="37" eb="38">
      <t>シン</t>
    </rPh>
    <rPh sb="39" eb="40">
      <t>ラン</t>
    </rPh>
    <rPh sb="41" eb="42">
      <t>カコ</t>
    </rPh>
    <rPh sb="44" eb="45">
      <t>ナカ</t>
    </rPh>
    <rPh sb="46" eb="47">
      <t>ミギ</t>
    </rPh>
    <rPh sb="52" eb="53">
      <t>ハ</t>
    </rPh>
    <rPh sb="54" eb="55">
      <t>ツ</t>
    </rPh>
    <phoneticPr fontId="8"/>
  </si>
  <si>
    <r>
      <t>(※）データの貼り付け方法（画面のハードコピー）　</t>
    </r>
    <r>
      <rPr>
        <sz val="9"/>
        <color indexed="8"/>
        <rFont val="ＭＳ Ｐゴシック"/>
        <family val="3"/>
        <charset val="128"/>
        <scheme val="minor"/>
      </rPr>
      <t>以下は市ホームページからハザードマップデータを張り付ける場合です。</t>
    </r>
    <rPh sb="7" eb="8">
      <t>ハ</t>
    </rPh>
    <rPh sb="9" eb="10">
      <t>ツ</t>
    </rPh>
    <rPh sb="11" eb="13">
      <t>ホウホウ</t>
    </rPh>
    <rPh sb="14" eb="16">
      <t>ガメン</t>
    </rPh>
    <rPh sb="25" eb="27">
      <t>イカ</t>
    </rPh>
    <rPh sb="28" eb="29">
      <t>シ</t>
    </rPh>
    <rPh sb="48" eb="49">
      <t>ハ</t>
    </rPh>
    <rPh sb="50" eb="51">
      <t>ツ</t>
    </rPh>
    <rPh sb="53" eb="55">
      <t>バアイ</t>
    </rPh>
    <phoneticPr fontId="8"/>
  </si>
  <si>
    <t>摂津市からの情報
 避難準備・高齢者等避難
 開始
 避難勧告
 避難指示
 避難所開設情報</t>
    <rPh sb="0" eb="3">
      <t>セッツシ</t>
    </rPh>
    <rPh sb="6" eb="8">
      <t>ジョウホウ</t>
    </rPh>
    <rPh sb="10" eb="12">
      <t>ヒナン</t>
    </rPh>
    <rPh sb="12" eb="14">
      <t>ジュンビ</t>
    </rPh>
    <rPh sb="15" eb="18">
      <t>コウレイシャ</t>
    </rPh>
    <rPh sb="18" eb="19">
      <t>トウ</t>
    </rPh>
    <rPh sb="19" eb="21">
      <t>ヒナン</t>
    </rPh>
    <rPh sb="23" eb="25">
      <t>カイシ</t>
    </rPh>
    <rPh sb="27" eb="29">
      <t>ヒナン</t>
    </rPh>
    <rPh sb="29" eb="31">
      <t>カンコク</t>
    </rPh>
    <rPh sb="33" eb="35">
      <t>ヒナン</t>
    </rPh>
    <rPh sb="35" eb="37">
      <t>シジ</t>
    </rPh>
    <rPh sb="39" eb="41">
      <t>ヒナン</t>
    </rPh>
    <rPh sb="41" eb="42">
      <t>ショ</t>
    </rPh>
    <rPh sb="42" eb="44">
      <t>カイセツ</t>
    </rPh>
    <rPh sb="44" eb="46">
      <t>ジョウホウ</t>
    </rPh>
    <phoneticPr fontId="4"/>
  </si>
  <si>
    <t>https://www.city.settsu.osaka.jp/</t>
    <phoneticPr fontId="5"/>
  </si>
  <si>
    <t>対応要員</t>
    <phoneticPr fontId="4"/>
  </si>
  <si>
    <t>【警戒レベル２】</t>
    <rPh sb="1" eb="3">
      <t>ケイカイ</t>
    </rPh>
    <phoneticPr fontId="4"/>
  </si>
  <si>
    <t>警戒体制確立</t>
    <rPh sb="0" eb="2">
      <t>ケイカイ</t>
    </rPh>
    <rPh sb="2" eb="4">
      <t>タイセイ</t>
    </rPh>
    <phoneticPr fontId="4"/>
  </si>
  <si>
    <t>・洪水予報等の情報収集</t>
    <phoneticPr fontId="4"/>
  </si>
  <si>
    <t>情報収集伝達要員
避難誘導要員</t>
    <phoneticPr fontId="4"/>
  </si>
  <si>
    <t>【警戒レベル３】</t>
    <phoneticPr fontId="4"/>
  </si>
  <si>
    <t>・使用する資器材等の準備</t>
    <rPh sb="1" eb="3">
      <t>シヨウ</t>
    </rPh>
    <rPh sb="5" eb="8">
      <t>シキザイ</t>
    </rPh>
    <rPh sb="8" eb="9">
      <t>トウ</t>
    </rPh>
    <rPh sb="10" eb="12">
      <t>ジュンビ</t>
    </rPh>
    <phoneticPr fontId="4"/>
  </si>
  <si>
    <t>◆高齢者等避難の発令</t>
    <rPh sb="1" eb="4">
      <t>コウレイシャ</t>
    </rPh>
    <rPh sb="4" eb="5">
      <t>トウ</t>
    </rPh>
    <rPh sb="5" eb="7">
      <t>ヒナン</t>
    </rPh>
    <phoneticPr fontId="4"/>
  </si>
  <si>
    <t>・家族等への事前連絡（※）</t>
    <rPh sb="1" eb="3">
      <t>カゾク</t>
    </rPh>
    <rPh sb="3" eb="4">
      <t>トウ</t>
    </rPh>
    <rPh sb="6" eb="8">
      <t>ジゼン</t>
    </rPh>
    <rPh sb="8" eb="10">
      <t>レンラク</t>
    </rPh>
    <phoneticPr fontId="4"/>
  </si>
  <si>
    <t>◆摂津市に洪水警報発表</t>
    <rPh sb="1" eb="3">
      <t>セッツ</t>
    </rPh>
    <rPh sb="7" eb="9">
      <t>ケイホウ</t>
    </rPh>
    <phoneticPr fontId="4"/>
  </si>
  <si>
    <t>・周辺住民への</t>
    <rPh sb="1" eb="3">
      <t>シュウヘン</t>
    </rPh>
    <rPh sb="3" eb="5">
      <t>ジュウミン</t>
    </rPh>
    <phoneticPr fontId="4"/>
  </si>
  <si>
    <t>・要配慮者の避難誘導</t>
    <rPh sb="1" eb="2">
      <t>ヨウ</t>
    </rPh>
    <rPh sb="2" eb="4">
      <t>ハイリョ</t>
    </rPh>
    <rPh sb="4" eb="5">
      <t>シャ</t>
    </rPh>
    <rPh sb="6" eb="8">
      <t>ヒナン</t>
    </rPh>
    <rPh sb="8" eb="10">
      <t>ユウドウ</t>
    </rPh>
    <phoneticPr fontId="4"/>
  </si>
  <si>
    <t>・家族等への連絡（※）</t>
    <rPh sb="1" eb="3">
      <t>カゾク</t>
    </rPh>
    <rPh sb="3" eb="4">
      <t>トウ</t>
    </rPh>
    <rPh sb="6" eb="8">
      <t>レンラク</t>
    </rPh>
    <phoneticPr fontId="4"/>
  </si>
  <si>
    <t>【警戒レベル４】</t>
    <rPh sb="1" eb="3">
      <t>ケイカイ</t>
    </rPh>
    <phoneticPr fontId="4"/>
  </si>
  <si>
    <t>◆避難指示の発令</t>
    <rPh sb="1" eb="3">
      <t>ヒナン</t>
    </rPh>
    <rPh sb="3" eb="5">
      <t>シジ</t>
    </rPh>
    <phoneticPr fontId="4"/>
  </si>
  <si>
    <t>●表内の事項のほか、統括管理者の指揮命令に従うものとする。</t>
    <phoneticPr fontId="4"/>
  </si>
  <si>
    <t>●必要に応じて地域の協力を得られる体制を準備するものとする。</t>
    <phoneticPr fontId="4"/>
  </si>
  <si>
    <t>●要配慮者の避難誘導の際に全職員も同時に避難することとする。</t>
    <phoneticPr fontId="4"/>
  </si>
  <si>
    <t>【警戒レベル３】</t>
    <phoneticPr fontId="4"/>
  </si>
  <si>
    <t>●表内の事項のほか、統括管理者の指揮命令に従うものとする。</t>
    <phoneticPr fontId="4"/>
  </si>
  <si>
    <t>●必要に応じて地域の協力を得られる体制を準備するものとする。</t>
    <phoneticPr fontId="4"/>
  </si>
  <si>
    <t>　水位情報等の情報から施設管理者が危険だと判断した場合は避難を開始する。</t>
    <phoneticPr fontId="4"/>
  </si>
  <si>
    <t>摂津市からの情報
 高齢者等避難
 避難所開設情報
 避難指示
 緊急安全確保</t>
    <rPh sb="0" eb="2">
      <t>セッツ</t>
    </rPh>
    <rPh sb="2" eb="3">
      <t>シ</t>
    </rPh>
    <rPh sb="6" eb="8">
      <t>ジョウホウ</t>
    </rPh>
    <rPh sb="10" eb="13">
      <t>コウレイシャ</t>
    </rPh>
    <rPh sb="13" eb="14">
      <t>トウ</t>
    </rPh>
    <rPh sb="14" eb="16">
      <t>ヒナン</t>
    </rPh>
    <rPh sb="18" eb="20">
      <t>ヒナン</t>
    </rPh>
    <rPh sb="20" eb="21">
      <t>ショ</t>
    </rPh>
    <rPh sb="21" eb="23">
      <t>カイセツ</t>
    </rPh>
    <rPh sb="23" eb="25">
      <t>ジョウホウ</t>
    </rPh>
    <rPh sb="33" eb="35">
      <t>キンキュウ</t>
    </rPh>
    <rPh sb="35" eb="37">
      <t>アンゼン</t>
    </rPh>
    <rPh sb="37" eb="39">
      <t>カクホ</t>
    </rPh>
    <phoneticPr fontId="4"/>
  </si>
  <si>
    <t>摂津市からの情報
 高齢者等避難
 避難指示
 避難所開設情報
 緊急安全確保</t>
    <rPh sb="0" eb="2">
      <t>セッツ</t>
    </rPh>
    <rPh sb="2" eb="3">
      <t>シ</t>
    </rPh>
    <rPh sb="6" eb="8">
      <t>ジョウホウ</t>
    </rPh>
    <rPh sb="10" eb="13">
      <t>コウレイシャ</t>
    </rPh>
    <rPh sb="13" eb="14">
      <t>トウ</t>
    </rPh>
    <rPh sb="14" eb="16">
      <t>ヒナン</t>
    </rPh>
    <rPh sb="18" eb="20">
      <t>ヒナン</t>
    </rPh>
    <rPh sb="20" eb="22">
      <t>シジ</t>
    </rPh>
    <rPh sb="24" eb="26">
      <t>ヒナン</t>
    </rPh>
    <rPh sb="26" eb="27">
      <t>ショ</t>
    </rPh>
    <rPh sb="27" eb="29">
      <t>カイセツ</t>
    </rPh>
    <rPh sb="29" eb="31">
      <t>ジョウホウ</t>
    </rPh>
    <rPh sb="33" eb="35">
      <t>キンキュウ</t>
    </rPh>
    <rPh sb="35" eb="37">
      <t>アンゼン</t>
    </rPh>
    <rPh sb="37" eb="39">
      <t>カクホ</t>
    </rPh>
    <phoneticPr fontId="4"/>
  </si>
  <si>
    <t>●警戒レベル３「高齢者等避難」等が発令されていなくても、雨量等の気象情報や</t>
  </si>
  <si>
    <t>●警戒レベル３「高齢者等避難」等が発令されていなくても、雨量等の気象情報や</t>
    <phoneticPr fontId="4"/>
  </si>
  <si>
    <t>　水位情報等の情報から施設管理者が危険だと判断した場合は避難を開始する。</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</si>
</sst>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0.0_ "/>
    <numFmt numFmtId="177" formatCode="00"/>
    <numFmt numFmtId="178" formatCode="0.0_);[Red]\(0.0\)"/>
    <numFmt numFmtId="179" formatCode="0.000_);[Red]\(0.000\)"/>
  </numFmts>
  <fonts count="77" x14ac:knownFonts="1">
    <font>
      <sz val="11"/>
      <color indexed="8"/>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6"/>
      <name val="ＭＳ Ｐゴシック"/>
      <family val="3"/>
      <charset val="128"/>
    </font>
    <font>
      <sz val="6"/>
      <name val="ＭＳ Ｐゴシック"/>
      <family val="3"/>
      <charset val="128"/>
    </font>
    <font>
      <sz val="12"/>
      <color indexed="8"/>
      <name val="ＭＳ Ｐゴシック"/>
      <family val="3"/>
      <charset val="128"/>
    </font>
    <font>
      <u/>
      <sz val="12"/>
      <color indexed="8"/>
      <name val="ＭＳ Ｐゴシック"/>
      <family val="3"/>
      <charset val="128"/>
    </font>
    <font>
      <sz val="6"/>
      <name val="ＭＳ Ｐゴシック"/>
      <family val="3"/>
      <charset val="128"/>
    </font>
    <font>
      <sz val="10.5"/>
      <color indexed="8"/>
      <name val="ＭＳ 明朝"/>
      <family val="1"/>
      <charset val="128"/>
    </font>
    <font>
      <sz val="6"/>
      <name val="ＭＳ Ｐゴシック"/>
      <family val="3"/>
      <charset val="128"/>
    </font>
    <font>
      <b/>
      <sz val="10.5"/>
      <color indexed="8"/>
      <name val="ＭＳ ゴシック"/>
      <family val="3"/>
      <charset val="128"/>
    </font>
    <font>
      <sz val="10.5"/>
      <color indexed="30"/>
      <name val="ＭＳ 明朝"/>
      <family val="1"/>
      <charset val="128"/>
    </font>
    <font>
      <sz val="9"/>
      <color indexed="8"/>
      <name val="ＭＳ 明朝"/>
      <family val="1"/>
      <charset val="128"/>
    </font>
    <font>
      <sz val="9"/>
      <color indexed="8"/>
      <name val="ＭＳ ゴシック"/>
      <family val="3"/>
      <charset val="128"/>
    </font>
    <font>
      <sz val="10.5"/>
      <color indexed="8"/>
      <name val="ＭＳ ゴシック"/>
      <family val="3"/>
      <charset val="128"/>
    </font>
    <font>
      <b/>
      <sz val="12"/>
      <color indexed="8"/>
      <name val="ＭＳ ゴシック"/>
      <family val="3"/>
      <charset val="128"/>
    </font>
    <font>
      <b/>
      <sz val="10.5"/>
      <color indexed="8"/>
      <name val="ＭＳ 明朝"/>
      <family val="1"/>
      <charset val="128"/>
    </font>
    <font>
      <sz val="12"/>
      <color indexed="8"/>
      <name val="ＭＳ ゴシック"/>
      <family val="3"/>
      <charset val="128"/>
    </font>
    <font>
      <sz val="10"/>
      <color indexed="8"/>
      <name val="Century"/>
      <family val="1"/>
    </font>
    <font>
      <sz val="9"/>
      <color indexed="9"/>
      <name val="HG丸ｺﾞｼｯｸM-PRO"/>
      <family val="3"/>
      <charset val="128"/>
    </font>
    <font>
      <sz val="11"/>
      <color indexed="9"/>
      <name val="HG丸ｺﾞｼｯｸM-PRO"/>
      <family val="3"/>
      <charset val="128"/>
    </font>
    <font>
      <sz val="9"/>
      <color indexed="8"/>
      <name val="HG丸ｺﾞｼｯｸM-PRO"/>
      <family val="3"/>
      <charset val="128"/>
    </font>
    <font>
      <sz val="7"/>
      <color indexed="8"/>
      <name val="ＭＳ ゴシック"/>
      <family val="3"/>
      <charset val="128"/>
    </font>
    <font>
      <sz val="12"/>
      <name val="ＭＳ Ｐゴシック"/>
      <family val="3"/>
      <charset val="128"/>
    </font>
    <font>
      <sz val="6"/>
      <name val="ＭＳ Ｐゴシック"/>
      <family val="3"/>
      <charset val="128"/>
    </font>
    <font>
      <sz val="6"/>
      <name val="ＭＳ Ｐゴシック"/>
      <family val="3"/>
      <charset val="128"/>
    </font>
    <font>
      <sz val="10"/>
      <color indexed="8"/>
      <name val="ＭＳ Ｐ明朝"/>
      <family val="1"/>
      <charset val="128"/>
    </font>
    <font>
      <sz val="10"/>
      <color indexed="8"/>
      <name val="ＭＳ Ｐゴシック"/>
      <family val="3"/>
      <charset val="128"/>
    </font>
    <font>
      <u/>
      <sz val="10"/>
      <color indexed="8"/>
      <name val="ＭＳ Ｐゴシック"/>
      <family val="3"/>
      <charset val="128"/>
    </font>
    <font>
      <sz val="11"/>
      <color indexed="10"/>
      <name val="ＭＳ Ｐゴシック"/>
      <family val="3"/>
      <charset val="128"/>
    </font>
    <font>
      <sz val="12"/>
      <color indexed="10"/>
      <name val="ＭＳ Ｐゴシック"/>
      <family val="3"/>
      <charset val="128"/>
    </font>
    <font>
      <sz val="6"/>
      <name val="ＭＳ Ｐゴシック"/>
      <family val="3"/>
      <charset val="128"/>
    </font>
    <font>
      <sz val="20"/>
      <color indexed="8"/>
      <name val="ＭＳ ゴシック"/>
      <family val="3"/>
      <charset val="128"/>
    </font>
    <font>
      <sz val="6"/>
      <name val="ＭＳ Ｐゴシック"/>
      <family val="3"/>
      <charset val="128"/>
    </font>
    <font>
      <sz val="11"/>
      <name val="ＭＳ ゴシック"/>
      <family val="3"/>
      <charset val="128"/>
    </font>
    <font>
      <sz val="6"/>
      <name val="游ゴシック"/>
      <family val="3"/>
      <charset val="128"/>
    </font>
    <font>
      <b/>
      <sz val="11"/>
      <name val="ＭＳ ゴシック"/>
      <family val="3"/>
      <charset val="128"/>
    </font>
    <font>
      <sz val="11"/>
      <name val="ＭＳ 明朝"/>
      <family val="1"/>
      <charset val="128"/>
    </font>
    <font>
      <sz val="10"/>
      <color indexed="60"/>
      <name val="ＭＳ Ｐゴシック"/>
      <family val="3"/>
      <charset val="128"/>
    </font>
    <font>
      <sz val="6"/>
      <name val="ＭＳ Ｐゴシック"/>
      <family val="3"/>
      <charset val="128"/>
    </font>
    <font>
      <sz val="9"/>
      <color indexed="10"/>
      <name val="ＭＳ Ｐゴシック"/>
      <family val="3"/>
      <charset val="128"/>
    </font>
    <font>
      <sz val="6"/>
      <name val="ＭＳ Ｐゴシック"/>
      <family val="3"/>
      <charset val="128"/>
    </font>
    <font>
      <b/>
      <sz val="10"/>
      <color indexed="8"/>
      <name val="ＭＳ 明朝"/>
      <family val="1"/>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u/>
      <sz val="11"/>
      <color indexed="12"/>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sz val="12"/>
      <color indexed="8"/>
      <name val="ＭＳ Ｐゴシック"/>
      <family val="3"/>
      <charset val="128"/>
      <scheme val="minor"/>
    </font>
    <font>
      <sz val="12"/>
      <name val="ＭＳ Ｐゴシック"/>
      <family val="3"/>
      <charset val="128"/>
      <scheme val="minor"/>
    </font>
    <font>
      <sz val="11"/>
      <name val="ＭＳ Ｐゴシック"/>
      <family val="3"/>
      <charset val="128"/>
      <scheme val="minor"/>
    </font>
    <font>
      <u/>
      <sz val="12"/>
      <color indexed="12"/>
      <name val="ＭＳ Ｐゴシック"/>
      <family val="3"/>
      <charset val="128"/>
      <scheme val="minor"/>
    </font>
    <font>
      <sz val="14"/>
      <color indexed="8"/>
      <name val="ＭＳ Ｐゴシック"/>
      <family val="3"/>
      <charset val="128"/>
      <scheme val="minor"/>
    </font>
    <font>
      <sz val="10.5"/>
      <color rgb="FF0070C0"/>
      <name val="ＭＳ 明朝"/>
      <family val="1"/>
      <charset val="128"/>
    </font>
    <font>
      <sz val="10"/>
      <color indexed="8"/>
      <name val="ＭＳ Ｐゴシック"/>
      <family val="3"/>
      <charset val="128"/>
      <scheme val="minor"/>
    </font>
    <font>
      <b/>
      <sz val="12"/>
      <color indexed="8"/>
      <name val="ＭＳ Ｐゴシック"/>
      <family val="3"/>
      <charset val="128"/>
      <scheme val="minor"/>
    </font>
    <font>
      <sz val="12"/>
      <color indexed="10"/>
      <name val="ＭＳ Ｐゴシック"/>
      <family val="3"/>
      <charset val="128"/>
      <scheme val="minor"/>
    </font>
    <font>
      <b/>
      <u val="double"/>
      <sz val="12"/>
      <color indexed="8"/>
      <name val="ＭＳ Ｐゴシック"/>
      <family val="3"/>
      <charset val="128"/>
      <scheme val="minor"/>
    </font>
    <font>
      <sz val="12"/>
      <color theme="1"/>
      <name val="HG丸ｺﾞｼｯｸM-PRO"/>
      <family val="3"/>
      <charset val="128"/>
    </font>
    <font>
      <sz val="6"/>
      <name val="ＭＳ Ｐゴシック"/>
      <family val="2"/>
      <charset val="128"/>
      <scheme val="minor"/>
    </font>
    <font>
      <sz val="6"/>
      <name val="ＭＳ Ｐゴシック"/>
      <family val="3"/>
      <charset val="128"/>
      <scheme val="minor"/>
    </font>
    <font>
      <b/>
      <sz val="16"/>
      <color theme="1"/>
      <name val="HG丸ｺﾞｼｯｸM-PRO"/>
      <family val="3"/>
      <charset val="128"/>
    </font>
    <font>
      <sz val="9"/>
      <color indexed="8"/>
      <name val="ＭＳ Ｐゴシック"/>
      <family val="3"/>
      <charset val="128"/>
      <scheme val="minor"/>
    </font>
  </fonts>
  <fills count="37">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3" tint="0.79985961485641044"/>
        <bgColor indexed="64"/>
      </patternFill>
    </fill>
    <fill>
      <patternFill patternType="solid">
        <fgColor rgb="FF7F7F7F"/>
        <bgColor indexed="64"/>
      </patternFill>
    </fill>
    <fill>
      <patternFill patternType="solid">
        <fgColor theme="3" tint="0.79998168889431442"/>
        <bgColor indexed="64"/>
      </patternFill>
    </fill>
    <fill>
      <patternFill patternType="solid">
        <fgColor rgb="FFFFFF00"/>
        <bgColor indexed="64"/>
      </patternFill>
    </fill>
  </fills>
  <borders count="7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style="medium">
        <color indexed="64"/>
      </bottom>
      <diagonal/>
    </border>
    <border>
      <left/>
      <right style="thick">
        <color indexed="64"/>
      </right>
      <top/>
      <bottom style="medium">
        <color indexed="64"/>
      </bottom>
      <diagonal/>
    </border>
    <border>
      <left/>
      <right style="medium">
        <color indexed="64"/>
      </right>
      <top/>
      <bottom/>
      <diagonal/>
    </border>
    <border>
      <left style="thick">
        <color indexed="64"/>
      </left>
      <right style="medium">
        <color indexed="64"/>
      </right>
      <top/>
      <bottom style="medium">
        <color indexed="64"/>
      </bottom>
      <diagonal/>
    </border>
    <border>
      <left style="thick">
        <color indexed="64"/>
      </left>
      <right style="medium">
        <color indexed="64"/>
      </right>
      <top/>
      <bottom style="thick">
        <color indexed="64"/>
      </bottom>
      <diagonal/>
    </border>
    <border>
      <left/>
      <right style="medium">
        <color indexed="64"/>
      </right>
      <top/>
      <bottom style="thick">
        <color indexed="64"/>
      </bottom>
      <diagonal/>
    </border>
    <border>
      <left/>
      <right style="thick">
        <color indexed="64"/>
      </right>
      <top/>
      <bottom style="thick">
        <color indexed="64"/>
      </bottom>
      <diagonal/>
    </border>
    <border>
      <left style="thick">
        <color indexed="64"/>
      </left>
      <right style="medium">
        <color indexed="64"/>
      </right>
      <top style="thick">
        <color indexed="64"/>
      </top>
      <bottom style="double">
        <color indexed="64"/>
      </bottom>
      <diagonal/>
    </border>
    <border>
      <left/>
      <right style="medium">
        <color indexed="64"/>
      </right>
      <top style="thick">
        <color indexed="64"/>
      </top>
      <bottom style="double">
        <color indexed="64"/>
      </bottom>
      <diagonal/>
    </border>
    <border>
      <left/>
      <right style="thick">
        <color indexed="64"/>
      </right>
      <top style="thick">
        <color indexed="64"/>
      </top>
      <bottom style="double">
        <color indexed="64"/>
      </bottom>
      <diagonal/>
    </border>
    <border>
      <left style="thin">
        <color indexed="64"/>
      </left>
      <right/>
      <top/>
      <bottom/>
      <diagonal/>
    </border>
    <border>
      <left style="thick">
        <color indexed="64"/>
      </left>
      <right style="medium">
        <color indexed="64"/>
      </right>
      <top style="thick">
        <color indexed="64"/>
      </top>
      <bottom/>
      <diagonal/>
    </border>
    <border>
      <left style="thick">
        <color indexed="64"/>
      </left>
      <right style="medium">
        <color indexed="64"/>
      </right>
      <top/>
      <bottom style="double">
        <color indexed="64"/>
      </bottom>
      <diagonal/>
    </border>
    <border>
      <left/>
      <right style="medium">
        <color indexed="64"/>
      </right>
      <top style="thick">
        <color indexed="64"/>
      </top>
      <bottom/>
      <diagonal/>
    </border>
    <border>
      <left/>
      <right style="medium">
        <color indexed="64"/>
      </right>
      <top/>
      <bottom style="double">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ck">
        <color indexed="64"/>
      </right>
      <top/>
      <bottom/>
      <diagonal/>
    </border>
    <border>
      <left/>
      <right style="thick">
        <color indexed="64"/>
      </right>
      <top style="thick">
        <color indexed="64"/>
      </top>
      <bottom/>
      <diagonal/>
    </border>
    <border>
      <left/>
      <right style="thick">
        <color indexed="64"/>
      </right>
      <top/>
      <bottom style="double">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style="thick">
        <color indexed="64"/>
      </right>
      <top/>
      <bottom/>
      <diagonal/>
    </border>
    <border>
      <left/>
      <right/>
      <top/>
      <bottom style="thick">
        <color indexed="64"/>
      </bottom>
      <diagonal/>
    </border>
    <border>
      <left style="medium">
        <color indexed="64"/>
      </left>
      <right style="thick">
        <color indexed="64"/>
      </right>
      <top style="double">
        <color indexed="64"/>
      </top>
      <bottom/>
      <diagonal/>
    </border>
    <border>
      <left/>
      <right/>
      <top style="thick">
        <color indexed="64"/>
      </top>
      <bottom/>
      <diagonal/>
    </border>
    <border>
      <left style="thick">
        <color indexed="64"/>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medium">
        <color indexed="64"/>
      </left>
      <right style="medium">
        <color indexed="64"/>
      </right>
      <top style="medium">
        <color indexed="64"/>
      </top>
      <bottom style="medium">
        <color indexed="64"/>
      </bottom>
      <diagonal/>
    </border>
  </borders>
  <cellStyleXfs count="48">
    <xf numFmtId="0" fontId="0" fillId="0" borderId="0">
      <alignment vertical="center"/>
    </xf>
    <xf numFmtId="0" fontId="44" fillId="4" borderId="0" applyNumberFormat="0" applyBorder="0" applyAlignment="0" applyProtection="0">
      <alignment vertical="center"/>
    </xf>
    <xf numFmtId="0" fontId="44" fillId="5" borderId="0" applyNumberFormat="0" applyBorder="0" applyAlignment="0" applyProtection="0">
      <alignment vertical="center"/>
    </xf>
    <xf numFmtId="0" fontId="44" fillId="6" borderId="0" applyNumberFormat="0" applyBorder="0" applyAlignment="0" applyProtection="0">
      <alignment vertical="center"/>
    </xf>
    <xf numFmtId="0" fontId="44" fillId="7" borderId="0" applyNumberFormat="0" applyBorder="0" applyAlignment="0" applyProtection="0">
      <alignment vertical="center"/>
    </xf>
    <xf numFmtId="0" fontId="44" fillId="8" borderId="0" applyNumberFormat="0" applyBorder="0" applyAlignment="0" applyProtection="0">
      <alignment vertical="center"/>
    </xf>
    <xf numFmtId="0" fontId="44" fillId="9" borderId="0" applyNumberFormat="0" applyBorder="0" applyAlignment="0" applyProtection="0">
      <alignment vertical="center"/>
    </xf>
    <xf numFmtId="0" fontId="44" fillId="10" borderId="0" applyNumberFormat="0" applyBorder="0" applyAlignment="0" applyProtection="0">
      <alignment vertical="center"/>
    </xf>
    <xf numFmtId="0" fontId="44" fillId="11" borderId="0" applyNumberFormat="0" applyBorder="0" applyAlignment="0" applyProtection="0">
      <alignment vertical="center"/>
    </xf>
    <xf numFmtId="0" fontId="44" fillId="12" borderId="0" applyNumberFormat="0" applyBorder="0" applyAlignment="0" applyProtection="0">
      <alignment vertical="center"/>
    </xf>
    <xf numFmtId="0" fontId="44" fillId="13" borderId="0" applyNumberFormat="0" applyBorder="0" applyAlignment="0" applyProtection="0">
      <alignment vertical="center"/>
    </xf>
    <xf numFmtId="0" fontId="44" fillId="14" borderId="0" applyNumberFormat="0" applyBorder="0" applyAlignment="0" applyProtection="0">
      <alignment vertical="center"/>
    </xf>
    <xf numFmtId="0" fontId="44" fillId="15" borderId="0" applyNumberFormat="0" applyBorder="0" applyAlignment="0" applyProtection="0">
      <alignment vertical="center"/>
    </xf>
    <xf numFmtId="0" fontId="45" fillId="16" borderId="0" applyNumberFormat="0" applyBorder="0" applyAlignment="0" applyProtection="0">
      <alignment vertical="center"/>
    </xf>
    <xf numFmtId="0" fontId="45" fillId="17" borderId="0" applyNumberFormat="0" applyBorder="0" applyAlignment="0" applyProtection="0">
      <alignment vertical="center"/>
    </xf>
    <xf numFmtId="0" fontId="45" fillId="18" borderId="0" applyNumberFormat="0" applyBorder="0" applyAlignment="0" applyProtection="0">
      <alignment vertical="center"/>
    </xf>
    <xf numFmtId="0" fontId="45" fillId="19" borderId="0" applyNumberFormat="0" applyBorder="0" applyAlignment="0" applyProtection="0">
      <alignment vertical="center"/>
    </xf>
    <xf numFmtId="0" fontId="45" fillId="20" borderId="0" applyNumberFormat="0" applyBorder="0" applyAlignment="0" applyProtection="0">
      <alignment vertical="center"/>
    </xf>
    <xf numFmtId="0" fontId="45" fillId="21" borderId="0" applyNumberFormat="0" applyBorder="0" applyAlignment="0" applyProtection="0">
      <alignment vertical="center"/>
    </xf>
    <xf numFmtId="0" fontId="45" fillId="22" borderId="0" applyNumberFormat="0" applyBorder="0" applyAlignment="0" applyProtection="0">
      <alignment vertical="center"/>
    </xf>
    <xf numFmtId="0" fontId="45" fillId="23" borderId="0" applyNumberFormat="0" applyBorder="0" applyAlignment="0" applyProtection="0">
      <alignment vertical="center"/>
    </xf>
    <xf numFmtId="0" fontId="45" fillId="24" borderId="0" applyNumberFormat="0" applyBorder="0" applyAlignment="0" applyProtection="0">
      <alignment vertical="center"/>
    </xf>
    <xf numFmtId="0" fontId="45" fillId="25" borderId="0" applyNumberFormat="0" applyBorder="0" applyAlignment="0" applyProtection="0">
      <alignment vertical="center"/>
    </xf>
    <xf numFmtId="0" fontId="45" fillId="26" borderId="0" applyNumberFormat="0" applyBorder="0" applyAlignment="0" applyProtection="0">
      <alignment vertical="center"/>
    </xf>
    <xf numFmtId="0" fontId="45" fillId="27" borderId="0" applyNumberFormat="0" applyBorder="0" applyAlignment="0" applyProtection="0">
      <alignment vertical="center"/>
    </xf>
    <xf numFmtId="0" fontId="46" fillId="0" borderId="0" applyNumberFormat="0" applyFill="0" applyBorder="0" applyAlignment="0" applyProtection="0">
      <alignment vertical="center"/>
    </xf>
    <xf numFmtId="0" fontId="47" fillId="28" borderId="67" applyNumberFormat="0" applyAlignment="0" applyProtection="0">
      <alignment vertical="center"/>
    </xf>
    <xf numFmtId="0" fontId="48" fillId="29" borderId="0" applyNumberFormat="0" applyBorder="0" applyAlignment="0" applyProtection="0">
      <alignment vertical="center"/>
    </xf>
    <xf numFmtId="0" fontId="49" fillId="0" borderId="0" applyNumberFormat="0" applyFill="0" applyBorder="0" applyAlignment="0" applyProtection="0">
      <alignment vertical="center"/>
    </xf>
    <xf numFmtId="0" fontId="44" fillId="3" borderId="68" applyNumberFormat="0" applyAlignment="0" applyProtection="0">
      <alignment vertical="center"/>
    </xf>
    <xf numFmtId="0" fontId="50" fillId="0" borderId="69" applyNumberFormat="0" applyFill="0" applyAlignment="0" applyProtection="0">
      <alignment vertical="center"/>
    </xf>
    <xf numFmtId="0" fontId="51" fillId="30" borderId="0" applyNumberFormat="0" applyBorder="0" applyAlignment="0" applyProtection="0">
      <alignment vertical="center"/>
    </xf>
    <xf numFmtId="0" fontId="52" fillId="31" borderId="70" applyNumberFormat="0" applyAlignment="0" applyProtection="0">
      <alignment vertical="center"/>
    </xf>
    <xf numFmtId="0" fontId="53" fillId="0" borderId="0" applyNumberFormat="0" applyFill="0" applyBorder="0" applyAlignment="0" applyProtection="0">
      <alignment vertical="center"/>
    </xf>
    <xf numFmtId="0" fontId="54" fillId="0" borderId="71" applyNumberFormat="0" applyFill="0" applyAlignment="0" applyProtection="0">
      <alignment vertical="center"/>
    </xf>
    <xf numFmtId="0" fontId="55" fillId="0" borderId="72" applyNumberFormat="0" applyFill="0" applyAlignment="0" applyProtection="0">
      <alignment vertical="center"/>
    </xf>
    <xf numFmtId="0" fontId="56" fillId="0" borderId="73" applyNumberFormat="0" applyFill="0" applyAlignment="0" applyProtection="0">
      <alignment vertical="center"/>
    </xf>
    <xf numFmtId="0" fontId="56" fillId="0" borderId="0" applyNumberFormat="0" applyFill="0" applyBorder="0" applyAlignment="0" applyProtection="0">
      <alignment vertical="center"/>
    </xf>
    <xf numFmtId="0" fontId="57" fillId="0" borderId="74" applyNumberFormat="0" applyFill="0" applyAlignment="0" applyProtection="0">
      <alignment vertical="center"/>
    </xf>
    <xf numFmtId="0" fontId="58" fillId="31" borderId="75" applyNumberFormat="0" applyAlignment="0" applyProtection="0">
      <alignment vertical="center"/>
    </xf>
    <xf numFmtId="0" fontId="59" fillId="0" borderId="0" applyNumberFormat="0" applyFill="0" applyBorder="0" applyAlignment="0" applyProtection="0">
      <alignment vertical="center"/>
    </xf>
    <xf numFmtId="0" fontId="60" fillId="2" borderId="70" applyNumberFormat="0" applyAlignment="0" applyProtection="0">
      <alignment vertical="center"/>
    </xf>
    <xf numFmtId="0" fontId="44" fillId="0" borderId="0">
      <alignment vertical="center"/>
    </xf>
    <xf numFmtId="0" fontId="44" fillId="0" borderId="0">
      <alignment vertical="center"/>
    </xf>
    <xf numFmtId="0" fontId="44" fillId="0" borderId="0">
      <alignment vertical="center"/>
    </xf>
    <xf numFmtId="0" fontId="61" fillId="32" borderId="0" applyNumberFormat="0" applyBorder="0" applyAlignment="0" applyProtection="0">
      <alignment vertical="center"/>
    </xf>
    <xf numFmtId="0" fontId="2" fillId="0" borderId="0">
      <alignment vertical="center"/>
    </xf>
    <xf numFmtId="0" fontId="1" fillId="0" borderId="0">
      <alignment vertical="center"/>
    </xf>
  </cellStyleXfs>
  <cellXfs count="751">
    <xf numFmtId="0" fontId="0" fillId="0" borderId="0" xfId="0" applyFont="1" applyAlignment="1">
      <alignment vertical="center"/>
    </xf>
    <xf numFmtId="0" fontId="62" fillId="0" borderId="0" xfId="0" applyFont="1" applyAlignment="1">
      <alignment vertical="center"/>
    </xf>
    <xf numFmtId="0" fontId="62" fillId="0" borderId="1" xfId="0" applyFont="1" applyBorder="1" applyAlignment="1">
      <alignment vertical="center"/>
    </xf>
    <xf numFmtId="0" fontId="62" fillId="0" borderId="2" xfId="0" applyFont="1" applyBorder="1" applyAlignment="1">
      <alignment horizontal="center" vertical="center"/>
    </xf>
    <xf numFmtId="0" fontId="62" fillId="0" borderId="3" xfId="0" applyFont="1" applyBorder="1" applyAlignment="1">
      <alignment horizontal="center" vertical="center"/>
    </xf>
    <xf numFmtId="0" fontId="62" fillId="0" borderId="2" xfId="0" applyFont="1" applyBorder="1" applyAlignment="1">
      <alignment vertical="center"/>
    </xf>
    <xf numFmtId="0" fontId="62" fillId="0" borderId="4" xfId="0" applyFont="1" applyBorder="1" applyAlignment="1">
      <alignment vertical="center"/>
    </xf>
    <xf numFmtId="0" fontId="13" fillId="0" borderId="9" xfId="0" applyFont="1" applyBorder="1" applyAlignment="1">
      <alignment horizontal="justify" vertical="center" wrapText="1"/>
    </xf>
    <xf numFmtId="0" fontId="13" fillId="0" borderId="10" xfId="0" applyFont="1" applyBorder="1" applyAlignment="1">
      <alignment horizontal="justify" vertical="center" wrapText="1"/>
    </xf>
    <xf numFmtId="0" fontId="13" fillId="0" borderId="11" xfId="0" applyFont="1" applyBorder="1" applyAlignment="1">
      <alignment horizontal="center" vertical="center" wrapText="1"/>
    </xf>
    <xf numFmtId="0" fontId="14" fillId="31" borderId="12" xfId="0" applyFont="1" applyFill="1" applyBorder="1" applyAlignment="1">
      <alignment horizontal="center" vertical="center" wrapText="1"/>
    </xf>
    <xf numFmtId="0" fontId="14" fillId="31" borderId="13" xfId="0" applyFont="1" applyFill="1" applyBorder="1" applyAlignment="1">
      <alignment horizontal="center" vertical="center" wrapText="1"/>
    </xf>
    <xf numFmtId="0" fontId="14" fillId="31" borderId="14" xfId="0" applyFont="1" applyFill="1" applyBorder="1" applyAlignment="1">
      <alignment horizontal="center" vertical="center" wrapText="1"/>
    </xf>
    <xf numFmtId="0" fontId="62" fillId="0" borderId="0" xfId="0" applyFont="1" applyBorder="1" applyAlignment="1">
      <alignment vertical="center"/>
    </xf>
    <xf numFmtId="0" fontId="62" fillId="0" borderId="1" xfId="0" applyFont="1" applyBorder="1" applyAlignment="1">
      <alignment vertical="center"/>
    </xf>
    <xf numFmtId="0" fontId="62" fillId="0" borderId="15" xfId="0" applyFont="1" applyBorder="1" applyAlignment="1">
      <alignment vertical="center"/>
    </xf>
    <xf numFmtId="0" fontId="15" fillId="31" borderId="17" xfId="0" applyFont="1" applyFill="1" applyBorder="1" applyAlignment="1">
      <alignment horizontal="center" vertical="center" wrapText="1"/>
    </xf>
    <xf numFmtId="0" fontId="15" fillId="31" borderId="18" xfId="0" applyFont="1" applyFill="1" applyBorder="1" applyAlignment="1">
      <alignment horizontal="center" vertical="center" wrapText="1"/>
    </xf>
    <xf numFmtId="0" fontId="15" fillId="31" borderId="19" xfId="0" applyFont="1" applyFill="1" applyBorder="1" applyAlignment="1">
      <alignment horizontal="center" vertical="center" wrapText="1"/>
    </xf>
    <xf numFmtId="0" fontId="9" fillId="0" borderId="5" xfId="0" applyFont="1" applyBorder="1" applyAlignment="1">
      <alignment vertical="center" wrapText="1"/>
    </xf>
    <xf numFmtId="0" fontId="9" fillId="0" borderId="9" xfId="0" applyFont="1" applyBorder="1" applyAlignment="1">
      <alignment vertical="center" wrapText="1"/>
    </xf>
    <xf numFmtId="0" fontId="9" fillId="0" borderId="10" xfId="0" applyFont="1" applyBorder="1" applyAlignment="1">
      <alignment vertical="center" wrapText="1"/>
    </xf>
    <xf numFmtId="0" fontId="62" fillId="0" borderId="4" xfId="0" applyFont="1" applyBorder="1" applyAlignment="1">
      <alignment vertical="center"/>
    </xf>
    <xf numFmtId="0" fontId="62" fillId="0" borderId="1" xfId="0" applyFont="1" applyBorder="1" applyAlignment="1">
      <alignment vertical="center" shrinkToFit="1"/>
    </xf>
    <xf numFmtId="0" fontId="62" fillId="0" borderId="3" xfId="0" applyFont="1" applyBorder="1" applyAlignment="1">
      <alignment vertical="center"/>
    </xf>
    <xf numFmtId="0" fontId="62" fillId="0" borderId="0" xfId="0" applyFont="1" applyBorder="1" applyAlignment="1">
      <alignment vertical="center"/>
    </xf>
    <xf numFmtId="0" fontId="62" fillId="0" borderId="0" xfId="0" applyFont="1" applyAlignment="1">
      <alignment horizontal="right" vertical="center"/>
    </xf>
    <xf numFmtId="0" fontId="62" fillId="0" borderId="20" xfId="0" applyFont="1" applyBorder="1" applyAlignment="1">
      <alignment vertical="center"/>
    </xf>
    <xf numFmtId="0" fontId="62" fillId="0" borderId="0" xfId="0" applyFont="1" applyAlignment="1">
      <alignment horizontal="center" vertical="center"/>
    </xf>
    <xf numFmtId="0" fontId="63" fillId="0" borderId="0" xfId="0" applyFont="1" applyAlignment="1">
      <alignment vertical="center"/>
    </xf>
    <xf numFmtId="0" fontId="64" fillId="0" borderId="0" xfId="0" applyFont="1" applyAlignment="1">
      <alignment vertical="center"/>
    </xf>
    <xf numFmtId="0" fontId="62" fillId="0" borderId="0" xfId="0" applyFont="1" applyBorder="1" applyAlignment="1">
      <alignment vertical="center"/>
    </xf>
    <xf numFmtId="0" fontId="62" fillId="0" borderId="20" xfId="0" applyFont="1" applyBorder="1" applyAlignment="1">
      <alignment vertical="center"/>
    </xf>
    <xf numFmtId="0" fontId="62" fillId="0" borderId="15" xfId="0" applyFont="1" applyBorder="1" applyAlignment="1">
      <alignment horizontal="right" vertical="center"/>
    </xf>
    <xf numFmtId="0" fontId="62" fillId="0" borderId="0" xfId="0" applyFont="1" applyBorder="1" applyAlignment="1">
      <alignment horizontal="right" vertical="center"/>
    </xf>
    <xf numFmtId="0" fontId="62" fillId="0" borderId="21" xfId="0" applyFont="1" applyBorder="1" applyAlignment="1">
      <alignment horizontal="right" vertical="center"/>
    </xf>
    <xf numFmtId="0" fontId="62" fillId="0" borderId="22" xfId="0" applyFont="1" applyBorder="1" applyAlignment="1">
      <alignment vertical="center"/>
    </xf>
    <xf numFmtId="0" fontId="62" fillId="0" borderId="23" xfId="0" applyFont="1" applyBorder="1" applyAlignment="1">
      <alignment vertical="center"/>
    </xf>
    <xf numFmtId="0" fontId="62" fillId="0" borderId="2" xfId="0" applyFont="1" applyBorder="1" applyAlignment="1">
      <alignment vertical="center"/>
    </xf>
    <xf numFmtId="0" fontId="62" fillId="0" borderId="3" xfId="0" applyFont="1" applyBorder="1" applyAlignment="1">
      <alignment vertical="center"/>
    </xf>
    <xf numFmtId="0" fontId="0" fillId="0" borderId="0" xfId="0" applyFont="1" applyAlignment="1">
      <alignment vertical="center"/>
    </xf>
    <xf numFmtId="0" fontId="63" fillId="0" borderId="0" xfId="0" applyFont="1" applyBorder="1" applyAlignment="1">
      <alignment vertical="center"/>
    </xf>
    <xf numFmtId="0" fontId="63" fillId="0" borderId="20" xfId="0" applyFont="1" applyBorder="1" applyAlignment="1">
      <alignment vertical="center"/>
    </xf>
    <xf numFmtId="0" fontId="63" fillId="0" borderId="15" xfId="28" applyFont="1" applyBorder="1" applyAlignment="1">
      <alignment vertical="center"/>
    </xf>
    <xf numFmtId="0" fontId="62" fillId="0" borderId="24" xfId="0" applyFont="1" applyBorder="1" applyAlignment="1">
      <alignment vertical="center"/>
    </xf>
    <xf numFmtId="0" fontId="62" fillId="0" borderId="25" xfId="0" applyFont="1" applyBorder="1" applyAlignment="1">
      <alignment vertical="center"/>
    </xf>
    <xf numFmtId="0" fontId="62" fillId="0" borderId="26" xfId="0" applyFont="1" applyBorder="1" applyAlignment="1">
      <alignment vertical="center"/>
    </xf>
    <xf numFmtId="0" fontId="62" fillId="0" borderId="27" xfId="0" applyFont="1" applyBorder="1" applyAlignment="1">
      <alignment vertical="center"/>
    </xf>
    <xf numFmtId="0" fontId="62" fillId="0" borderId="28" xfId="0" applyFont="1" applyBorder="1" applyAlignment="1">
      <alignment vertical="center"/>
    </xf>
    <xf numFmtId="0" fontId="62" fillId="0" borderId="29" xfId="0" applyFont="1" applyBorder="1" applyAlignment="1">
      <alignment vertical="center"/>
    </xf>
    <xf numFmtId="0" fontId="62" fillId="0" borderId="2" xfId="0" applyFont="1" applyBorder="1" applyAlignment="1">
      <alignment horizontal="center" vertical="center"/>
    </xf>
    <xf numFmtId="0" fontId="62" fillId="0" borderId="3" xfId="0" applyFont="1" applyBorder="1" applyAlignment="1">
      <alignment horizontal="center" vertical="center"/>
    </xf>
    <xf numFmtId="0" fontId="65" fillId="0" borderId="25" xfId="28" applyFont="1" applyBorder="1" applyAlignment="1">
      <alignment vertical="center"/>
    </xf>
    <xf numFmtId="0" fontId="65" fillId="0" borderId="28" xfId="28" applyFont="1" applyBorder="1" applyAlignment="1">
      <alignment vertical="center"/>
    </xf>
    <xf numFmtId="0" fontId="65" fillId="0" borderId="25" xfId="28" applyFont="1" applyBorder="1" applyAlignment="1">
      <alignment vertical="center" wrapText="1"/>
    </xf>
    <xf numFmtId="0" fontId="63" fillId="0" borderId="25" xfId="0" applyFont="1" applyBorder="1" applyAlignment="1">
      <alignment vertical="center"/>
    </xf>
    <xf numFmtId="0" fontId="63" fillId="0" borderId="26" xfId="0" applyFont="1" applyBorder="1" applyAlignment="1">
      <alignment vertical="center"/>
    </xf>
    <xf numFmtId="0" fontId="65" fillId="0" borderId="0" xfId="28" applyFont="1" applyBorder="1" applyAlignment="1">
      <alignment vertical="center" wrapText="1"/>
    </xf>
    <xf numFmtId="0" fontId="62" fillId="0" borderId="24" xfId="0" applyFont="1" applyBorder="1" applyAlignment="1">
      <alignment vertical="center"/>
    </xf>
    <xf numFmtId="0" fontId="62" fillId="0" borderId="25" xfId="0" applyFont="1" applyBorder="1" applyAlignment="1">
      <alignment vertical="center"/>
    </xf>
    <xf numFmtId="0" fontId="62" fillId="0" borderId="26" xfId="0" applyFont="1" applyBorder="1" applyAlignment="1">
      <alignment vertical="center"/>
    </xf>
    <xf numFmtId="0" fontId="62" fillId="0" borderId="30" xfId="0" applyFont="1" applyBorder="1" applyAlignment="1">
      <alignment vertical="center"/>
    </xf>
    <xf numFmtId="0" fontId="62" fillId="0" borderId="31" xfId="0" applyFont="1" applyBorder="1" applyAlignment="1">
      <alignment vertical="center"/>
    </xf>
    <xf numFmtId="0" fontId="62" fillId="0" borderId="21" xfId="0" applyFont="1" applyBorder="1" applyAlignment="1">
      <alignment vertical="center"/>
    </xf>
    <xf numFmtId="0" fontId="62" fillId="0" borderId="22" xfId="0" applyFont="1" applyBorder="1" applyAlignment="1">
      <alignment vertical="center"/>
    </xf>
    <xf numFmtId="0" fontId="62" fillId="0" borderId="23" xfId="0" applyFont="1" applyBorder="1" applyAlignment="1">
      <alignment vertical="center"/>
    </xf>
    <xf numFmtId="0" fontId="62" fillId="0" borderId="32" xfId="0" applyFont="1" applyBorder="1" applyAlignment="1">
      <alignment vertical="center"/>
    </xf>
    <xf numFmtId="0" fontId="62" fillId="0" borderId="24" xfId="0" applyFont="1" applyBorder="1" applyAlignment="1">
      <alignment vertical="center"/>
    </xf>
    <xf numFmtId="0" fontId="62" fillId="0" borderId="25" xfId="0" applyFont="1" applyBorder="1" applyAlignment="1">
      <alignment vertical="center"/>
    </xf>
    <xf numFmtId="0" fontId="62" fillId="0" borderId="26" xfId="0" applyFont="1" applyBorder="1" applyAlignment="1">
      <alignment vertical="center"/>
    </xf>
    <xf numFmtId="0" fontId="62" fillId="0" borderId="32" xfId="0" applyFont="1" applyBorder="1" applyAlignment="1">
      <alignment horizontal="right" vertical="center"/>
    </xf>
    <xf numFmtId="0" fontId="62" fillId="0" borderId="30" xfId="0" applyFont="1" applyBorder="1" applyAlignment="1">
      <alignment vertical="center"/>
    </xf>
    <xf numFmtId="0" fontId="62" fillId="0" borderId="31" xfId="0" applyFont="1" applyBorder="1" applyAlignment="1">
      <alignment vertical="center"/>
    </xf>
    <xf numFmtId="0" fontId="62" fillId="0" borderId="2" xfId="0" applyFont="1" applyBorder="1" applyAlignment="1">
      <alignment vertical="center"/>
    </xf>
    <xf numFmtId="0" fontId="62" fillId="0" borderId="3" xfId="0" applyFont="1" applyBorder="1" applyAlignment="1">
      <alignment vertical="center"/>
    </xf>
    <xf numFmtId="0" fontId="62" fillId="0" borderId="4" xfId="0" applyFont="1" applyBorder="1" applyAlignment="1">
      <alignment vertical="center"/>
    </xf>
    <xf numFmtId="0" fontId="62" fillId="0" borderId="0" xfId="0" applyFont="1" applyBorder="1" applyAlignment="1">
      <alignment vertical="center" wrapText="1"/>
    </xf>
    <xf numFmtId="0" fontId="0" fillId="0" borderId="0" xfId="0" applyFont="1" applyAlignment="1">
      <alignment horizontal="center" vertical="center"/>
    </xf>
    <xf numFmtId="0" fontId="62" fillId="33" borderId="0" xfId="0" applyFont="1" applyFill="1" applyAlignment="1">
      <alignment vertical="center"/>
    </xf>
    <xf numFmtId="0" fontId="62" fillId="33" borderId="2" xfId="0" applyFont="1" applyFill="1" applyBorder="1" applyAlignment="1">
      <alignment horizontal="center" vertical="center"/>
    </xf>
    <xf numFmtId="177" fontId="62" fillId="33" borderId="3" xfId="0" applyNumberFormat="1" applyFont="1" applyFill="1" applyBorder="1" applyAlignment="1">
      <alignment horizontal="center" vertical="center"/>
    </xf>
    <xf numFmtId="177" fontId="62" fillId="33" borderId="4" xfId="0" applyNumberFormat="1" applyFont="1" applyFill="1" applyBorder="1" applyAlignment="1">
      <alignment horizontal="center" vertical="center"/>
    </xf>
    <xf numFmtId="177" fontId="62" fillId="0" borderId="3" xfId="0" applyNumberFormat="1" applyFont="1" applyBorder="1" applyAlignment="1">
      <alignment horizontal="center" vertical="center"/>
    </xf>
    <xf numFmtId="177" fontId="62" fillId="0" borderId="4" xfId="0" applyNumberFormat="1" applyFont="1" applyBorder="1" applyAlignment="1">
      <alignment horizontal="center" vertical="center"/>
    </xf>
    <xf numFmtId="0" fontId="62" fillId="0" borderId="0" xfId="0" applyFont="1" applyFill="1" applyAlignment="1">
      <alignment horizontal="center" vertical="center"/>
    </xf>
    <xf numFmtId="0" fontId="0" fillId="0" borderId="0" xfId="0" applyFont="1" applyAlignment="1">
      <alignment vertical="center"/>
    </xf>
    <xf numFmtId="0" fontId="62" fillId="0" borderId="0" xfId="0" applyFont="1" applyAlignment="1">
      <alignment vertical="center"/>
    </xf>
    <xf numFmtId="0" fontId="62" fillId="0" borderId="0" xfId="0" applyFont="1" applyBorder="1" applyAlignment="1">
      <alignment vertical="center" wrapText="1"/>
    </xf>
    <xf numFmtId="0" fontId="62" fillId="0" borderId="0" xfId="0" applyFont="1" applyFill="1" applyAlignment="1">
      <alignment vertical="center"/>
    </xf>
    <xf numFmtId="0" fontId="0" fillId="0" borderId="0" xfId="0" applyFont="1" applyFill="1" applyAlignment="1">
      <alignment vertical="center"/>
    </xf>
    <xf numFmtId="0" fontId="62" fillId="0" borderId="0" xfId="0" applyFont="1" applyBorder="1" applyAlignment="1">
      <alignment vertical="center"/>
    </xf>
    <xf numFmtId="0" fontId="0" fillId="0" borderId="0" xfId="0" applyFont="1" applyBorder="1" applyAlignment="1">
      <alignment vertical="center"/>
    </xf>
    <xf numFmtId="0" fontId="0" fillId="0" borderId="0" xfId="0" applyFont="1" applyBorder="1" applyAlignment="1">
      <alignment vertical="center"/>
    </xf>
    <xf numFmtId="0" fontId="0" fillId="0" borderId="0" xfId="0" applyFont="1" applyAlignment="1">
      <alignment vertical="top" wrapText="1"/>
    </xf>
    <xf numFmtId="0" fontId="0" fillId="0" borderId="0" xfId="0" applyFont="1" applyAlignment="1">
      <alignment vertical="center"/>
    </xf>
    <xf numFmtId="0" fontId="0" fillId="0" borderId="0" xfId="0" applyFont="1" applyAlignment="1">
      <alignment horizontal="left" vertical="center"/>
    </xf>
    <xf numFmtId="0" fontId="0" fillId="0" borderId="0" xfId="0" applyFont="1" applyFill="1" applyAlignment="1">
      <alignment horizontal="left" vertical="center"/>
    </xf>
    <xf numFmtId="0" fontId="63" fillId="0" borderId="0" xfId="0" applyFont="1" applyBorder="1" applyAlignment="1">
      <alignment vertical="center"/>
    </xf>
    <xf numFmtId="0" fontId="49" fillId="0" borderId="0" xfId="28" applyFont="1" applyAlignment="1">
      <alignment vertical="center"/>
    </xf>
    <xf numFmtId="0" fontId="62" fillId="0" borderId="0" xfId="0" applyFont="1" applyBorder="1" applyAlignment="1">
      <alignment horizontal="center" vertical="center"/>
    </xf>
    <xf numFmtId="0" fontId="62" fillId="0" borderId="0" xfId="0" applyFont="1" applyBorder="1" applyAlignment="1">
      <alignment vertical="center"/>
    </xf>
    <xf numFmtId="0" fontId="62" fillId="0" borderId="30" xfId="0" applyFont="1" applyBorder="1" applyAlignment="1">
      <alignment vertical="center"/>
    </xf>
    <xf numFmtId="0" fontId="62" fillId="0" borderId="31" xfId="0" applyFont="1" applyBorder="1" applyAlignment="1">
      <alignment vertical="center"/>
    </xf>
    <xf numFmtId="0" fontId="62" fillId="0" borderId="0" xfId="0" applyFont="1" applyBorder="1" applyAlignment="1">
      <alignment vertical="center"/>
    </xf>
    <xf numFmtId="0" fontId="62" fillId="0" borderId="20" xfId="0" applyFont="1" applyBorder="1" applyAlignment="1">
      <alignment vertical="center"/>
    </xf>
    <xf numFmtId="0" fontId="62" fillId="0" borderId="22" xfId="0" applyFont="1" applyBorder="1" applyAlignment="1">
      <alignment vertical="center"/>
    </xf>
    <xf numFmtId="0" fontId="62" fillId="0" borderId="23" xfId="0" applyFont="1" applyBorder="1" applyAlignment="1">
      <alignment vertical="center"/>
    </xf>
    <xf numFmtId="0" fontId="62" fillId="0" borderId="21" xfId="0" applyFont="1" applyBorder="1" applyAlignment="1">
      <alignment horizontal="right" vertical="center"/>
    </xf>
    <xf numFmtId="0" fontId="62" fillId="0" borderId="15" xfId="0" applyFont="1" applyBorder="1" applyAlignment="1">
      <alignment horizontal="right" vertical="center"/>
    </xf>
    <xf numFmtId="0" fontId="62" fillId="0" borderId="0" xfId="0" applyFont="1" applyBorder="1" applyAlignment="1">
      <alignment horizontal="right" vertical="center"/>
    </xf>
    <xf numFmtId="0" fontId="62" fillId="0" borderId="0" xfId="0" applyFont="1" applyFill="1" applyBorder="1" applyAlignment="1">
      <alignment horizontal="right" vertical="center"/>
    </xf>
    <xf numFmtId="0" fontId="0" fillId="0" borderId="0" xfId="0" applyFont="1" applyFill="1" applyBorder="1" applyAlignment="1">
      <alignment horizontal="right" vertical="center"/>
    </xf>
    <xf numFmtId="0" fontId="62" fillId="0" borderId="0" xfId="0" applyFont="1" applyFill="1" applyBorder="1" applyAlignment="1">
      <alignment horizontal="center" vertical="center"/>
    </xf>
    <xf numFmtId="0" fontId="62" fillId="0" borderId="0" xfId="0" applyFont="1" applyFill="1" applyBorder="1" applyAlignment="1">
      <alignment horizontal="right" vertical="center" shrinkToFit="1"/>
    </xf>
    <xf numFmtId="0" fontId="0" fillId="0" borderId="0" xfId="0" applyFont="1" applyFill="1" applyAlignment="1">
      <alignment horizontal="right" vertical="center" shrinkToFit="1"/>
    </xf>
    <xf numFmtId="0" fontId="62" fillId="33" borderId="0" xfId="0" applyFont="1" applyFill="1" applyBorder="1" applyAlignment="1">
      <alignment horizontal="center" vertical="center"/>
    </xf>
    <xf numFmtId="178" fontId="62" fillId="0" borderId="25" xfId="0" applyNumberFormat="1" applyFont="1" applyBorder="1" applyAlignment="1">
      <alignment vertical="center"/>
    </xf>
    <xf numFmtId="0" fontId="62" fillId="33" borderId="3" xfId="0" applyFont="1" applyFill="1" applyBorder="1" applyAlignment="1">
      <alignment horizontal="center" vertical="center"/>
    </xf>
    <xf numFmtId="0" fontId="62" fillId="0" borderId="2" xfId="0" applyFont="1" applyBorder="1" applyAlignment="1">
      <alignment horizontal="center" vertical="center"/>
    </xf>
    <xf numFmtId="0" fontId="62" fillId="0" borderId="3" xfId="0" applyFont="1" applyBorder="1" applyAlignment="1">
      <alignment horizontal="center" vertical="center"/>
    </xf>
    <xf numFmtId="0" fontId="62" fillId="0" borderId="30" xfId="0" applyFont="1" applyBorder="1" applyAlignment="1">
      <alignment vertical="center"/>
    </xf>
    <xf numFmtId="0" fontId="62" fillId="0" borderId="31" xfId="0" applyFont="1" applyBorder="1" applyAlignment="1">
      <alignment vertical="center"/>
    </xf>
    <xf numFmtId="0" fontId="62" fillId="0" borderId="0" xfId="0" applyFont="1" applyBorder="1" applyAlignment="1">
      <alignment vertical="center"/>
    </xf>
    <xf numFmtId="0" fontId="62" fillId="0" borderId="20" xfId="0" applyFont="1" applyBorder="1" applyAlignment="1">
      <alignment vertical="center"/>
    </xf>
    <xf numFmtId="0" fontId="62" fillId="0" borderId="22" xfId="0" applyFont="1" applyBorder="1" applyAlignment="1">
      <alignment vertical="center"/>
    </xf>
    <xf numFmtId="0" fontId="62" fillId="0" borderId="23" xfId="0" applyFont="1" applyBorder="1" applyAlignment="1">
      <alignment vertical="center"/>
    </xf>
    <xf numFmtId="0" fontId="0" fillId="0" borderId="0" xfId="0" applyFont="1" applyBorder="1" applyAlignment="1">
      <alignment vertical="center"/>
    </xf>
    <xf numFmtId="0" fontId="62" fillId="0" borderId="15" xfId="0" applyFont="1" applyBorder="1" applyAlignment="1">
      <alignment horizontal="right" vertical="center"/>
    </xf>
    <xf numFmtId="0" fontId="62" fillId="0" borderId="0" xfId="0" applyFont="1" applyBorder="1" applyAlignment="1">
      <alignment horizontal="right" vertical="center"/>
    </xf>
    <xf numFmtId="0" fontId="62" fillId="0" borderId="21" xfId="0" applyFont="1" applyBorder="1" applyAlignment="1">
      <alignment horizontal="right" vertical="center"/>
    </xf>
    <xf numFmtId="0" fontId="0" fillId="0" borderId="0" xfId="0" applyFont="1" applyAlignment="1">
      <alignment vertical="center"/>
    </xf>
    <xf numFmtId="0" fontId="62" fillId="0" borderId="0" xfId="0" applyFont="1" applyAlignment="1">
      <alignment horizontal="right" vertical="center"/>
    </xf>
    <xf numFmtId="0" fontId="0" fillId="0" borderId="0" xfId="0" applyFont="1" applyBorder="1" applyAlignment="1">
      <alignment vertical="center"/>
    </xf>
    <xf numFmtId="0" fontId="62" fillId="0" borderId="0" xfId="0" applyFont="1" applyAlignment="1">
      <alignment vertical="center"/>
    </xf>
    <xf numFmtId="0" fontId="62" fillId="0" borderId="0" xfId="0" applyFont="1" applyBorder="1" applyAlignment="1">
      <alignment vertical="center" wrapText="1"/>
    </xf>
    <xf numFmtId="0" fontId="62" fillId="33" borderId="0" xfId="0" applyFont="1" applyFill="1" applyAlignment="1">
      <alignment horizontal="center" vertical="center"/>
    </xf>
    <xf numFmtId="0" fontId="0" fillId="33" borderId="0" xfId="0" applyFont="1" applyFill="1" applyAlignment="1">
      <alignment horizontal="center" vertical="center"/>
    </xf>
    <xf numFmtId="0" fontId="0" fillId="0" borderId="0" xfId="0" applyFont="1" applyBorder="1" applyAlignment="1">
      <alignment vertical="center" wrapText="1"/>
    </xf>
    <xf numFmtId="0" fontId="62" fillId="0" borderId="0" xfId="0" applyFont="1" applyAlignment="1">
      <alignment horizontal="center" vertical="center"/>
    </xf>
    <xf numFmtId="0" fontId="0" fillId="0" borderId="0" xfId="0" applyFont="1" applyAlignment="1">
      <alignment horizontal="center" vertical="center"/>
    </xf>
    <xf numFmtId="0" fontId="62" fillId="0" borderId="0" xfId="0" applyFont="1" applyFill="1" applyAlignment="1">
      <alignment horizontal="center" vertical="center"/>
    </xf>
    <xf numFmtId="0" fontId="62" fillId="0" borderId="2" xfId="0" applyFont="1" applyBorder="1" applyAlignment="1">
      <alignment vertical="center"/>
    </xf>
    <xf numFmtId="0" fontId="62" fillId="0" borderId="3" xfId="0" applyFont="1" applyBorder="1" applyAlignment="1">
      <alignment vertical="center"/>
    </xf>
    <xf numFmtId="0" fontId="62" fillId="0" borderId="30" xfId="0" applyFont="1" applyBorder="1" applyAlignment="1">
      <alignment vertical="center"/>
    </xf>
    <xf numFmtId="0" fontId="62" fillId="0" borderId="31" xfId="0" applyFont="1" applyBorder="1" applyAlignment="1">
      <alignment vertical="center"/>
    </xf>
    <xf numFmtId="0" fontId="62" fillId="0" borderId="0" xfId="0" applyFont="1" applyFill="1" applyBorder="1" applyAlignment="1">
      <alignment vertical="center" wrapText="1"/>
    </xf>
    <xf numFmtId="0" fontId="62" fillId="0" borderId="0" xfId="0" applyFont="1" applyFill="1" applyAlignment="1">
      <alignment vertical="center"/>
    </xf>
    <xf numFmtId="0" fontId="62" fillId="0" borderId="0" xfId="0" applyFont="1" applyFill="1" applyBorder="1" applyAlignment="1">
      <alignment vertical="center"/>
    </xf>
    <xf numFmtId="0" fontId="62" fillId="0" borderId="0" xfId="0" applyFont="1" applyFill="1" applyBorder="1" applyAlignment="1">
      <alignment vertical="top" wrapText="1"/>
    </xf>
    <xf numFmtId="0" fontId="9" fillId="0" borderId="8" xfId="0" applyFont="1" applyBorder="1" applyAlignment="1">
      <alignment vertical="center" wrapText="1"/>
    </xf>
    <xf numFmtId="0" fontId="62" fillId="33" borderId="2" xfId="0" applyFont="1" applyFill="1" applyBorder="1" applyAlignment="1" applyProtection="1">
      <alignment horizontal="center" vertical="center"/>
      <protection locked="0"/>
    </xf>
    <xf numFmtId="177" fontId="62" fillId="33" borderId="3" xfId="0" applyNumberFormat="1" applyFont="1" applyFill="1" applyBorder="1" applyAlignment="1" applyProtection="1">
      <alignment horizontal="center" vertical="center"/>
      <protection locked="0"/>
    </xf>
    <xf numFmtId="0" fontId="62" fillId="33" borderId="3" xfId="0" applyFont="1" applyFill="1" applyBorder="1" applyAlignment="1" applyProtection="1">
      <alignment horizontal="center" vertical="center"/>
      <protection locked="0"/>
    </xf>
    <xf numFmtId="177" fontId="62" fillId="33" borderId="4" xfId="0" applyNumberFormat="1" applyFont="1" applyFill="1" applyBorder="1" applyAlignment="1" applyProtection="1">
      <alignment horizontal="center" vertical="center"/>
      <protection locked="0"/>
    </xf>
    <xf numFmtId="0" fontId="62" fillId="33" borderId="0" xfId="0" applyFont="1" applyFill="1" applyAlignment="1" applyProtection="1">
      <alignment vertical="center"/>
      <protection locked="0"/>
    </xf>
    <xf numFmtId="0" fontId="62" fillId="33" borderId="0" xfId="0" applyFont="1" applyFill="1" applyAlignment="1" applyProtection="1">
      <alignment horizontal="center" vertical="center"/>
      <protection locked="0"/>
    </xf>
    <xf numFmtId="0" fontId="62" fillId="33" borderId="0" xfId="0" applyFont="1" applyFill="1" applyBorder="1" applyAlignment="1" applyProtection="1">
      <alignment horizontal="center" vertical="center"/>
      <protection locked="0"/>
    </xf>
    <xf numFmtId="0" fontId="15" fillId="31" borderId="34" xfId="0" applyFont="1" applyFill="1" applyBorder="1" applyAlignment="1">
      <alignment horizontal="center" vertical="center" wrapText="1"/>
    </xf>
    <xf numFmtId="0" fontId="15" fillId="31" borderId="35" xfId="0" applyFont="1" applyFill="1" applyBorder="1" applyAlignment="1">
      <alignment horizontal="center" vertical="center" wrapText="1"/>
    </xf>
    <xf numFmtId="0" fontId="15" fillId="31" borderId="19" xfId="0" applyFont="1" applyFill="1" applyBorder="1" applyAlignment="1">
      <alignment vertical="center" wrapText="1"/>
    </xf>
    <xf numFmtId="0" fontId="9" fillId="0" borderId="8" xfId="0" applyFont="1" applyBorder="1" applyAlignment="1">
      <alignment horizontal="left" vertical="center" wrapText="1" indent="1"/>
    </xf>
    <xf numFmtId="0" fontId="9" fillId="0" borderId="33" xfId="0" applyFont="1" applyBorder="1" applyAlignment="1">
      <alignment vertical="center" wrapText="1"/>
    </xf>
    <xf numFmtId="0" fontId="0" fillId="0" borderId="33" xfId="0" applyFont="1" applyBorder="1" applyAlignment="1">
      <alignment vertical="top" wrapText="1"/>
    </xf>
    <xf numFmtId="0" fontId="0" fillId="0" borderId="11" xfId="0" applyFont="1" applyBorder="1" applyAlignment="1">
      <alignment vertical="top" wrapText="1"/>
    </xf>
    <xf numFmtId="0" fontId="9" fillId="0" borderId="33" xfId="0" applyFont="1" applyBorder="1" applyAlignment="1">
      <alignment horizontal="justify" vertical="center" wrapText="1"/>
    </xf>
    <xf numFmtId="0" fontId="0" fillId="0" borderId="33" xfId="0" applyFont="1" applyBorder="1" applyAlignment="1">
      <alignment vertical="center" wrapText="1"/>
    </xf>
    <xf numFmtId="0" fontId="0" fillId="0" borderId="6" xfId="0" applyFont="1" applyBorder="1" applyAlignment="1">
      <alignment vertical="center" wrapText="1"/>
    </xf>
    <xf numFmtId="0" fontId="0" fillId="0" borderId="11" xfId="0" applyFont="1" applyBorder="1" applyAlignment="1">
      <alignment vertical="center" wrapText="1"/>
    </xf>
    <xf numFmtId="0" fontId="66" fillId="0" borderId="0" xfId="0" applyFont="1" applyAlignment="1">
      <alignment vertical="center"/>
    </xf>
    <xf numFmtId="0" fontId="67" fillId="0" borderId="5" xfId="0" applyFont="1" applyBorder="1" applyAlignment="1">
      <alignment vertical="center" wrapText="1"/>
    </xf>
    <xf numFmtId="0" fontId="62" fillId="0" borderId="0" xfId="0" applyFont="1" applyBorder="1" applyAlignment="1">
      <alignment vertical="center"/>
    </xf>
    <xf numFmtId="0" fontId="62" fillId="0" borderId="0" xfId="0" applyFont="1" applyBorder="1" applyAlignment="1">
      <alignment vertical="center" wrapText="1"/>
    </xf>
    <xf numFmtId="0" fontId="0" fillId="0" borderId="0" xfId="0" applyFont="1" applyAlignment="1">
      <alignment vertical="center"/>
    </xf>
    <xf numFmtId="0" fontId="0" fillId="0" borderId="0" xfId="0" applyFont="1" applyAlignment="1">
      <alignment vertical="top" wrapText="1"/>
    </xf>
    <xf numFmtId="0" fontId="62" fillId="0" borderId="0" xfId="0" applyFont="1" applyAlignment="1">
      <alignment vertical="center"/>
    </xf>
    <xf numFmtId="0" fontId="0" fillId="0" borderId="0" xfId="0" applyFont="1" applyAlignment="1">
      <alignment vertical="center"/>
    </xf>
    <xf numFmtId="0" fontId="62" fillId="0" borderId="32" xfId="0" applyFont="1" applyBorder="1" applyAlignment="1">
      <alignment vertical="center"/>
    </xf>
    <xf numFmtId="0" fontId="62" fillId="0" borderId="30" xfId="0" applyFont="1" applyBorder="1" applyAlignment="1">
      <alignment vertical="center"/>
    </xf>
    <xf numFmtId="0" fontId="62" fillId="0" borderId="15" xfId="0" applyFont="1" applyBorder="1" applyAlignment="1">
      <alignment vertical="center"/>
    </xf>
    <xf numFmtId="0" fontId="62" fillId="0" borderId="0" xfId="0" applyFont="1" applyBorder="1" applyAlignment="1">
      <alignment vertical="center"/>
    </xf>
    <xf numFmtId="0" fontId="62" fillId="0" borderId="22" xfId="0" applyFont="1" applyBorder="1" applyAlignment="1">
      <alignment vertical="center"/>
    </xf>
    <xf numFmtId="0" fontId="62" fillId="0" borderId="15" xfId="0" applyNumberFormat="1" applyFont="1" applyFill="1" applyBorder="1" applyAlignment="1">
      <alignment vertical="center"/>
    </xf>
    <xf numFmtId="0" fontId="62" fillId="0" borderId="32" xfId="0" applyNumberFormat="1" applyFont="1" applyBorder="1" applyAlignment="1">
      <alignment vertical="center"/>
    </xf>
    <xf numFmtId="0" fontId="62" fillId="0" borderId="30" xfId="0" applyNumberFormat="1" applyFont="1" applyBorder="1" applyAlignment="1">
      <alignment vertical="center"/>
    </xf>
    <xf numFmtId="0" fontId="62" fillId="0" borderId="15" xfId="0" applyNumberFormat="1" applyFont="1" applyBorder="1" applyAlignment="1">
      <alignment vertical="center"/>
    </xf>
    <xf numFmtId="0" fontId="62" fillId="0" borderId="0" xfId="0" applyNumberFormat="1" applyFont="1" applyBorder="1" applyAlignment="1">
      <alignment vertical="center"/>
    </xf>
    <xf numFmtId="0" fontId="49" fillId="0" borderId="0" xfId="28" applyFont="1" applyAlignment="1">
      <alignment vertical="center"/>
    </xf>
    <xf numFmtId="0" fontId="0" fillId="0" borderId="15" xfId="0" applyFont="1" applyBorder="1" applyAlignment="1">
      <alignment vertical="center"/>
    </xf>
    <xf numFmtId="0" fontId="0" fillId="0" borderId="0" xfId="0" applyFont="1" applyBorder="1" applyAlignment="1">
      <alignment vertical="center"/>
    </xf>
    <xf numFmtId="0" fontId="49" fillId="0" borderId="0" xfId="28" applyFont="1" applyBorder="1" applyAlignment="1">
      <alignment vertical="center"/>
    </xf>
    <xf numFmtId="0" fontId="62" fillId="0" borderId="0" xfId="0" applyFont="1" applyAlignment="1">
      <alignment horizontal="right" vertical="center"/>
    </xf>
    <xf numFmtId="0" fontId="0" fillId="0" borderId="0" xfId="0" applyFont="1" applyFill="1" applyAlignment="1">
      <alignment vertical="center"/>
    </xf>
    <xf numFmtId="0" fontId="66" fillId="0" borderId="0" xfId="0" applyFont="1" applyAlignment="1">
      <alignment vertical="top" wrapText="1"/>
    </xf>
    <xf numFmtId="0" fontId="68" fillId="0" borderId="0" xfId="0" applyFont="1" applyAlignment="1">
      <alignment vertical="center"/>
    </xf>
    <xf numFmtId="0" fontId="68" fillId="0" borderId="0" xfId="0" applyFont="1" applyAlignment="1">
      <alignment horizontal="center" vertical="center"/>
    </xf>
    <xf numFmtId="0" fontId="0" fillId="14" borderId="0" xfId="0" applyFont="1" applyFill="1" applyAlignment="1">
      <alignment vertical="center"/>
    </xf>
    <xf numFmtId="0" fontId="62" fillId="0" borderId="15" xfId="0" applyFont="1" applyBorder="1" applyAlignment="1">
      <alignment vertical="center"/>
    </xf>
    <xf numFmtId="0" fontId="62" fillId="0" borderId="20" xfId="0" applyFont="1" applyBorder="1" applyAlignment="1">
      <alignment vertical="center"/>
    </xf>
    <xf numFmtId="0" fontId="62" fillId="0" borderId="0" xfId="0" applyFont="1" applyBorder="1" applyAlignment="1">
      <alignment vertical="center"/>
    </xf>
    <xf numFmtId="0" fontId="0" fillId="0" borderId="0" xfId="0" applyFont="1" applyBorder="1" applyAlignment="1">
      <alignment vertical="center"/>
    </xf>
    <xf numFmtId="0" fontId="68" fillId="33" borderId="0" xfId="0" applyFont="1" applyFill="1" applyAlignment="1" applyProtection="1">
      <alignment vertical="center"/>
      <protection locked="0"/>
    </xf>
    <xf numFmtId="0" fontId="68" fillId="33" borderId="0" xfId="0" applyFont="1" applyFill="1" applyAlignment="1" applyProtection="1">
      <alignment vertical="center"/>
      <protection locked="0"/>
    </xf>
    <xf numFmtId="0" fontId="62" fillId="0" borderId="36" xfId="0" applyFont="1" applyBorder="1" applyAlignment="1">
      <alignment vertical="center"/>
    </xf>
    <xf numFmtId="0" fontId="62" fillId="0" borderId="37" xfId="0" applyFont="1" applyBorder="1" applyAlignment="1">
      <alignment vertical="center"/>
    </xf>
    <xf numFmtId="0" fontId="0" fillId="0" borderId="38" xfId="0" applyFont="1" applyBorder="1" applyAlignment="1">
      <alignment vertical="center"/>
    </xf>
    <xf numFmtId="0" fontId="62" fillId="0" borderId="7" xfId="0" applyFont="1" applyBorder="1" applyAlignment="1">
      <alignment vertical="center"/>
    </xf>
    <xf numFmtId="0" fontId="62" fillId="0" borderId="38" xfId="0" applyFont="1" applyBorder="1" applyAlignment="1">
      <alignment vertical="center"/>
    </xf>
    <xf numFmtId="0" fontId="62" fillId="0" borderId="39" xfId="0" applyFont="1" applyBorder="1" applyAlignment="1">
      <alignment vertical="center"/>
    </xf>
    <xf numFmtId="0" fontId="62" fillId="0" borderId="40" xfId="0" applyFont="1" applyBorder="1" applyAlignment="1">
      <alignment vertical="center"/>
    </xf>
    <xf numFmtId="0" fontId="62" fillId="0" borderId="5" xfId="0" applyFont="1" applyBorder="1" applyAlignment="1">
      <alignment vertical="center"/>
    </xf>
    <xf numFmtId="0" fontId="62" fillId="0" borderId="38" xfId="0" applyFont="1" applyBorder="1" applyAlignment="1">
      <alignment horizontal="center" vertical="center"/>
    </xf>
    <xf numFmtId="0" fontId="62" fillId="0" borderId="0" xfId="0" applyFont="1" applyAlignment="1">
      <alignment vertical="center" shrinkToFit="1"/>
    </xf>
    <xf numFmtId="0" fontId="0" fillId="0" borderId="0" xfId="0" applyNumberFormat="1" applyFont="1" applyBorder="1" applyAlignment="1">
      <alignment vertical="center"/>
    </xf>
    <xf numFmtId="0" fontId="62" fillId="0" borderId="21" xfId="0" applyNumberFormat="1" applyFont="1" applyBorder="1" applyAlignment="1">
      <alignment vertical="center"/>
    </xf>
    <xf numFmtId="0" fontId="62" fillId="0" borderId="22" xfId="0" applyNumberFormat="1" applyFont="1" applyBorder="1" applyAlignment="1">
      <alignment vertical="center"/>
    </xf>
    <xf numFmtId="0" fontId="62" fillId="0" borderId="15" xfId="0" applyFont="1" applyFill="1" applyBorder="1" applyAlignment="1">
      <alignment vertical="center"/>
    </xf>
    <xf numFmtId="0" fontId="62" fillId="0" borderId="21" xfId="0" applyNumberFormat="1" applyFont="1" applyFill="1" applyBorder="1" applyAlignment="1">
      <alignment vertical="center"/>
    </xf>
    <xf numFmtId="0" fontId="62" fillId="0" borderId="32" xfId="0" applyFont="1" applyFill="1" applyBorder="1" applyAlignment="1">
      <alignment vertical="center"/>
    </xf>
    <xf numFmtId="0" fontId="62" fillId="0" borderId="0" xfId="0" applyFont="1" applyFill="1" applyBorder="1" applyAlignment="1">
      <alignment vertical="center"/>
    </xf>
    <xf numFmtId="0" fontId="64" fillId="0" borderId="0" xfId="28" applyFont="1" applyBorder="1" applyAlignment="1">
      <alignment vertical="center"/>
    </xf>
    <xf numFmtId="0" fontId="64" fillId="0" borderId="0" xfId="0" applyFont="1" applyBorder="1" applyAlignment="1">
      <alignment vertical="center"/>
    </xf>
    <xf numFmtId="0" fontId="64" fillId="0" borderId="0" xfId="0" applyFont="1" applyBorder="1" applyAlignment="1">
      <alignment vertical="center"/>
    </xf>
    <xf numFmtId="0" fontId="0" fillId="0" borderId="0" xfId="0" applyFont="1" applyFill="1" applyBorder="1" applyAlignment="1">
      <alignment vertical="center"/>
    </xf>
    <xf numFmtId="0" fontId="18" fillId="0" borderId="0" xfId="0" applyFont="1" applyAlignment="1">
      <alignment vertical="center"/>
    </xf>
    <xf numFmtId="0" fontId="0" fillId="0" borderId="0" xfId="0" applyFont="1" applyAlignment="1">
      <alignment vertical="center"/>
    </xf>
    <xf numFmtId="0" fontId="62" fillId="0" borderId="0" xfId="0" applyFont="1" applyAlignment="1">
      <alignment vertical="center"/>
    </xf>
    <xf numFmtId="0" fontId="62" fillId="0" borderId="0" xfId="0" applyFont="1" applyAlignment="1">
      <alignment horizontal="right" vertical="center"/>
    </xf>
    <xf numFmtId="0" fontId="62" fillId="0" borderId="0" xfId="0" applyFont="1" applyFill="1" applyAlignment="1">
      <alignment horizontal="center" vertical="center"/>
    </xf>
    <xf numFmtId="0" fontId="62" fillId="0" borderId="0" xfId="0" applyFont="1" applyAlignment="1">
      <alignment vertical="center"/>
    </xf>
    <xf numFmtId="0" fontId="0" fillId="0" borderId="0" xfId="0" applyFont="1" applyBorder="1" applyAlignment="1">
      <alignment vertical="center"/>
    </xf>
    <xf numFmtId="0" fontId="62" fillId="20" borderId="0" xfId="0" applyFont="1" applyFill="1" applyAlignment="1">
      <alignment horizontal="center" vertical="center"/>
    </xf>
    <xf numFmtId="0" fontId="62" fillId="20" borderId="1" xfId="0" applyFont="1" applyFill="1" applyBorder="1" applyAlignment="1">
      <alignment horizontal="center" vertical="center"/>
    </xf>
    <xf numFmtId="0" fontId="62" fillId="0" borderId="0" xfId="0" applyFont="1" applyAlignment="1">
      <alignment vertical="center"/>
    </xf>
    <xf numFmtId="0" fontId="68" fillId="0" borderId="15" xfId="0" applyFont="1" applyBorder="1" applyAlignment="1">
      <alignment vertical="center"/>
    </xf>
    <xf numFmtId="0" fontId="49" fillId="0" borderId="0" xfId="28" applyFont="1" applyAlignment="1">
      <alignment vertical="center"/>
    </xf>
    <xf numFmtId="0" fontId="62" fillId="0" borderId="0" xfId="0" applyFont="1" applyAlignment="1">
      <alignment vertical="center"/>
    </xf>
    <xf numFmtId="0" fontId="0" fillId="0" borderId="0" xfId="0" applyFont="1" applyAlignment="1">
      <alignment vertical="center"/>
    </xf>
    <xf numFmtId="0" fontId="62" fillId="0" borderId="0" xfId="0" applyFont="1" applyBorder="1" applyAlignment="1">
      <alignment vertical="center"/>
    </xf>
    <xf numFmtId="0" fontId="0" fillId="0" borderId="0" xfId="0" applyFont="1" applyBorder="1" applyAlignment="1">
      <alignment vertical="center"/>
    </xf>
    <xf numFmtId="0" fontId="62" fillId="0" borderId="0" xfId="0" applyFont="1" applyAlignment="1">
      <alignment horizontal="center" vertical="center"/>
    </xf>
    <xf numFmtId="0" fontId="24" fillId="0" borderId="0" xfId="0" applyFont="1" applyAlignment="1">
      <alignment vertical="center"/>
    </xf>
    <xf numFmtId="0" fontId="24" fillId="0" borderId="0" xfId="0" applyFont="1" applyAlignment="1">
      <alignment horizontal="justify" vertical="center"/>
    </xf>
    <xf numFmtId="0" fontId="69" fillId="0" borderId="0" xfId="0" applyFont="1" applyAlignment="1">
      <alignment vertical="center"/>
    </xf>
    <xf numFmtId="0" fontId="20" fillId="34" borderId="41" xfId="0" applyFont="1" applyFill="1" applyBorder="1" applyAlignment="1">
      <alignment vertical="center"/>
    </xf>
    <xf numFmtId="0" fontId="19" fillId="0" borderId="0" xfId="0" applyFont="1" applyBorder="1" applyAlignment="1">
      <alignment vertical="center" wrapText="1"/>
    </xf>
    <xf numFmtId="0" fontId="20" fillId="34" borderId="41" xfId="0" applyFont="1" applyFill="1" applyBorder="1" applyAlignment="1">
      <alignment horizontal="center" vertical="center"/>
    </xf>
    <xf numFmtId="0" fontId="19" fillId="0" borderId="1" xfId="0" applyFont="1" applyBorder="1" applyAlignment="1">
      <alignment vertical="center" wrapText="1"/>
    </xf>
    <xf numFmtId="0" fontId="0" fillId="0" borderId="1" xfId="0" applyFont="1" applyBorder="1" applyAlignment="1">
      <alignment vertical="center"/>
    </xf>
    <xf numFmtId="0" fontId="19" fillId="0" borderId="1" xfId="0" applyFont="1" applyBorder="1" applyAlignment="1">
      <alignment horizontal="center" vertical="center" wrapText="1"/>
    </xf>
    <xf numFmtId="0" fontId="0" fillId="0" borderId="1" xfId="0" applyFont="1" applyBorder="1" applyAlignment="1">
      <alignment horizontal="center" vertical="center" shrinkToFit="1"/>
    </xf>
    <xf numFmtId="0" fontId="0" fillId="0" borderId="0" xfId="0" applyFont="1" applyBorder="1" applyAlignment="1">
      <alignment horizontal="center" vertical="center" shrinkToFit="1"/>
    </xf>
    <xf numFmtId="0" fontId="22" fillId="0" borderId="0" xfId="0" applyFont="1" applyBorder="1" applyAlignment="1">
      <alignment horizontal="justify" vertical="center" wrapText="1"/>
    </xf>
    <xf numFmtId="0" fontId="0" fillId="0" borderId="0" xfId="0" applyFont="1" applyBorder="1" applyAlignment="1">
      <alignment horizontal="center" vertical="center"/>
    </xf>
    <xf numFmtId="0" fontId="24" fillId="0" borderId="40" xfId="0" applyFont="1" applyBorder="1" applyAlignment="1">
      <alignment vertical="center"/>
    </xf>
    <xf numFmtId="0" fontId="62" fillId="0" borderId="0" xfId="0" applyFont="1" applyFill="1" applyBorder="1" applyAlignment="1" applyProtection="1">
      <alignment vertical="top" wrapText="1"/>
      <protection locked="0"/>
    </xf>
    <xf numFmtId="0" fontId="62" fillId="0" borderId="0" xfId="0" applyFont="1" applyBorder="1" applyAlignment="1">
      <alignment vertical="top" wrapText="1"/>
    </xf>
    <xf numFmtId="0" fontId="70" fillId="0" borderId="0" xfId="0" applyFont="1" applyAlignment="1">
      <alignment vertical="center"/>
    </xf>
    <xf numFmtId="0" fontId="0" fillId="0" borderId="0" xfId="0" applyFont="1" applyBorder="1" applyAlignment="1">
      <alignment horizontal="center" vertical="center"/>
    </xf>
    <xf numFmtId="0" fontId="70" fillId="0" borderId="0" xfId="0" applyFont="1" applyAlignment="1">
      <alignment horizontal="distributed" vertical="center"/>
    </xf>
    <xf numFmtId="0" fontId="62" fillId="0" borderId="0" xfId="0" applyFont="1" applyAlignment="1">
      <alignment vertical="center"/>
    </xf>
    <xf numFmtId="0" fontId="0" fillId="0" borderId="0" xfId="0" applyFont="1" applyAlignment="1">
      <alignment vertical="center"/>
    </xf>
    <xf numFmtId="0" fontId="0" fillId="0" borderId="0" xfId="0" applyFont="1" applyBorder="1" applyAlignment="1">
      <alignment vertical="center"/>
    </xf>
    <xf numFmtId="0" fontId="31" fillId="0" borderId="0" xfId="0" applyFont="1" applyAlignment="1">
      <alignment vertical="center"/>
    </xf>
    <xf numFmtId="0" fontId="30" fillId="0" borderId="0" xfId="0" applyFont="1" applyAlignment="1">
      <alignment vertical="center"/>
    </xf>
    <xf numFmtId="0" fontId="53" fillId="0" borderId="0" xfId="0" applyFont="1" applyAlignment="1">
      <alignment vertical="center"/>
    </xf>
    <xf numFmtId="0" fontId="53" fillId="0" borderId="0" xfId="0" applyFont="1" applyAlignment="1">
      <alignment vertical="center"/>
    </xf>
    <xf numFmtId="0" fontId="3" fillId="0" borderId="0" xfId="42" applyFont="1" applyAlignment="1">
      <alignment vertical="top"/>
    </xf>
    <xf numFmtId="0" fontId="35" fillId="0" borderId="0" xfId="43" applyFont="1">
      <alignment vertical="center"/>
    </xf>
    <xf numFmtId="0" fontId="35" fillId="0" borderId="0" xfId="43" applyFont="1" applyAlignment="1">
      <alignment vertical="center" wrapText="1"/>
    </xf>
    <xf numFmtId="0" fontId="35" fillId="0" borderId="0" xfId="44" applyFont="1">
      <alignment vertical="center"/>
    </xf>
    <xf numFmtId="0" fontId="49" fillId="0" borderId="0" xfId="28" applyFont="1" applyBorder="1" applyAlignment="1">
      <alignment vertical="center"/>
    </xf>
    <xf numFmtId="0" fontId="37" fillId="0" borderId="0" xfId="43" applyFont="1" applyAlignment="1">
      <alignment horizontal="left" vertical="center" readingOrder="1"/>
    </xf>
    <xf numFmtId="0" fontId="0" fillId="0" borderId="0" xfId="0" applyFont="1" applyAlignment="1">
      <alignment vertical="center"/>
    </xf>
    <xf numFmtId="0" fontId="38" fillId="0" borderId="0" xfId="43" applyFont="1" applyAlignment="1">
      <alignment vertical="center" wrapText="1"/>
    </xf>
    <xf numFmtId="0" fontId="37" fillId="0" borderId="0" xfId="44" applyFont="1" applyAlignment="1">
      <alignment horizontal="left" vertical="center" readingOrder="1"/>
    </xf>
    <xf numFmtId="0" fontId="38" fillId="0" borderId="0" xfId="43" applyFont="1" applyAlignment="1">
      <alignment vertical="center"/>
    </xf>
    <xf numFmtId="0" fontId="33" fillId="0" borderId="0" xfId="42" applyFont="1" applyBorder="1" applyAlignment="1">
      <alignment vertical="center"/>
    </xf>
    <xf numFmtId="0" fontId="3" fillId="0" borderId="0" xfId="42" applyFont="1" applyBorder="1" applyAlignment="1">
      <alignment vertical="top"/>
    </xf>
    <xf numFmtId="0" fontId="0" fillId="0" borderId="0" xfId="0" applyFont="1" applyBorder="1" applyAlignment="1">
      <alignment vertical="center"/>
    </xf>
    <xf numFmtId="0" fontId="35" fillId="0" borderId="0" xfId="44" applyFont="1" applyFill="1">
      <alignment vertical="center"/>
    </xf>
    <xf numFmtId="0" fontId="3" fillId="0" borderId="0" xfId="42" applyFont="1" applyFill="1" applyAlignment="1">
      <alignment vertical="top"/>
    </xf>
    <xf numFmtId="0" fontId="35" fillId="0" borderId="0" xfId="44" applyFont="1" applyFill="1" applyBorder="1" applyAlignment="1">
      <alignment horizontal="center" vertical="center" textRotation="255" wrapText="1"/>
    </xf>
    <xf numFmtId="0" fontId="35" fillId="0" borderId="0" xfId="44" applyFont="1" applyFill="1" applyBorder="1">
      <alignment vertical="center"/>
    </xf>
    <xf numFmtId="0" fontId="0" fillId="0" borderId="0" xfId="0" applyFont="1" applyFill="1" applyAlignment="1">
      <alignment vertical="center"/>
    </xf>
    <xf numFmtId="0" fontId="35" fillId="0" borderId="42" xfId="44" applyFont="1" applyFill="1" applyBorder="1">
      <alignment vertical="center"/>
    </xf>
    <xf numFmtId="0" fontId="35" fillId="0" borderId="43" xfId="44" applyFont="1" applyFill="1" applyBorder="1">
      <alignment vertical="center"/>
    </xf>
    <xf numFmtId="0" fontId="3" fillId="0" borderId="43" xfId="42" applyFont="1" applyFill="1" applyBorder="1" applyAlignment="1">
      <alignment vertical="center"/>
    </xf>
    <xf numFmtId="0" fontId="3" fillId="0" borderId="43" xfId="42" applyFont="1" applyFill="1" applyBorder="1" applyAlignment="1">
      <alignment vertical="top"/>
    </xf>
    <xf numFmtId="0" fontId="35" fillId="0" borderId="43" xfId="44" applyFont="1" applyFill="1" applyBorder="1" applyAlignment="1">
      <alignment vertical="center"/>
    </xf>
    <xf numFmtId="0" fontId="35" fillId="0" borderId="43" xfId="44" applyFont="1" applyFill="1" applyBorder="1" applyAlignment="1">
      <alignment horizontal="left" vertical="center"/>
    </xf>
    <xf numFmtId="0" fontId="3" fillId="0" borderId="44" xfId="42" applyFont="1" applyFill="1" applyBorder="1" applyAlignment="1">
      <alignment vertical="top"/>
    </xf>
    <xf numFmtId="0" fontId="3" fillId="0" borderId="0" xfId="42" applyFont="1" applyFill="1" applyBorder="1" applyAlignment="1">
      <alignment vertical="top"/>
    </xf>
    <xf numFmtId="0" fontId="35" fillId="0" borderId="36" xfId="44" applyFont="1" applyFill="1" applyBorder="1">
      <alignment vertical="center"/>
    </xf>
    <xf numFmtId="0" fontId="35" fillId="0" borderId="45" xfId="44" applyFont="1" applyFill="1" applyBorder="1">
      <alignment vertical="center"/>
    </xf>
    <xf numFmtId="0" fontId="3" fillId="0" borderId="38" xfId="42" applyFont="1" applyFill="1" applyBorder="1" applyAlignment="1">
      <alignment vertical="top"/>
    </xf>
    <xf numFmtId="0" fontId="35" fillId="0" borderId="39" xfId="44" applyFont="1" applyFill="1" applyBorder="1" applyAlignment="1">
      <alignment vertical="center"/>
    </xf>
    <xf numFmtId="0" fontId="35" fillId="0" borderId="40" xfId="44" applyFont="1" applyFill="1" applyBorder="1" applyAlignment="1">
      <alignment vertical="center"/>
    </xf>
    <xf numFmtId="0" fontId="35" fillId="0" borderId="5" xfId="44" applyFont="1" applyFill="1" applyBorder="1" applyAlignment="1">
      <alignment vertical="center"/>
    </xf>
    <xf numFmtId="0" fontId="35" fillId="0" borderId="38" xfId="44" applyFont="1" applyFill="1" applyBorder="1" applyAlignment="1">
      <alignment horizontal="center" vertical="center"/>
    </xf>
    <xf numFmtId="0" fontId="35" fillId="0" borderId="0" xfId="44" applyFont="1" applyFill="1" applyAlignment="1">
      <alignment horizontal="center" vertical="center"/>
    </xf>
    <xf numFmtId="0" fontId="35" fillId="0" borderId="7" xfId="44" applyFont="1" applyFill="1" applyBorder="1" applyAlignment="1">
      <alignment horizontal="center" vertical="center"/>
    </xf>
    <xf numFmtId="0" fontId="35" fillId="0" borderId="36" xfId="44" applyFont="1" applyFill="1" applyBorder="1" applyAlignment="1">
      <alignment horizontal="center" vertical="center"/>
    </xf>
    <xf numFmtId="0" fontId="35" fillId="0" borderId="37" xfId="44" applyFont="1" applyFill="1" applyBorder="1">
      <alignment vertical="center"/>
    </xf>
    <xf numFmtId="0" fontId="3" fillId="0" borderId="39" xfId="42" applyFont="1" applyFill="1" applyBorder="1" applyAlignment="1">
      <alignment vertical="top"/>
    </xf>
    <xf numFmtId="0" fontId="35" fillId="0" borderId="38" xfId="44" applyFont="1" applyFill="1" applyBorder="1" applyAlignment="1">
      <alignment vertical="center"/>
    </xf>
    <xf numFmtId="0" fontId="35" fillId="0" borderId="0" xfId="44" applyFont="1" applyFill="1" applyAlignment="1">
      <alignment vertical="center"/>
    </xf>
    <xf numFmtId="0" fontId="3" fillId="0" borderId="0" xfId="42" applyFont="1" applyFill="1" applyAlignment="1">
      <alignment vertical="center"/>
    </xf>
    <xf numFmtId="0" fontId="35" fillId="0" borderId="7" xfId="44" applyFont="1" applyFill="1" applyBorder="1">
      <alignment vertical="center"/>
    </xf>
    <xf numFmtId="0" fontId="35" fillId="0" borderId="0" xfId="44" applyFont="1" applyFill="1" applyAlignment="1">
      <alignment horizontal="left" vertical="center"/>
    </xf>
    <xf numFmtId="0" fontId="35" fillId="0" borderId="38" xfId="44" applyFont="1" applyFill="1" applyBorder="1">
      <alignment vertical="center"/>
    </xf>
    <xf numFmtId="0" fontId="35" fillId="0" borderId="39" xfId="44" applyFont="1" applyFill="1" applyBorder="1">
      <alignment vertical="center"/>
    </xf>
    <xf numFmtId="0" fontId="35" fillId="0" borderId="40" xfId="44" applyFont="1" applyFill="1" applyBorder="1">
      <alignment vertical="center"/>
    </xf>
    <xf numFmtId="0" fontId="35" fillId="0" borderId="5" xfId="44" applyFont="1" applyFill="1" applyBorder="1">
      <alignment vertical="center"/>
    </xf>
    <xf numFmtId="0" fontId="37" fillId="0" borderId="0" xfId="44" applyFont="1" applyFill="1" applyAlignment="1">
      <alignment horizontal="left" vertical="center" readingOrder="1"/>
    </xf>
    <xf numFmtId="0" fontId="35" fillId="0" borderId="46" xfId="44" applyFont="1" applyFill="1" applyBorder="1" applyAlignment="1">
      <alignment vertical="center"/>
    </xf>
    <xf numFmtId="0" fontId="35" fillId="0" borderId="47" xfId="44" applyFont="1" applyFill="1" applyBorder="1" applyAlignment="1">
      <alignment vertical="center"/>
    </xf>
    <xf numFmtId="0" fontId="35" fillId="0" borderId="48" xfId="44" applyFont="1" applyFill="1" applyBorder="1" applyAlignment="1">
      <alignment vertical="center"/>
    </xf>
    <xf numFmtId="0" fontId="35" fillId="0" borderId="3" xfId="44" applyFont="1" applyFill="1" applyBorder="1" applyAlignment="1">
      <alignment vertical="center"/>
    </xf>
    <xf numFmtId="0" fontId="35" fillId="0" borderId="4" xfId="44" applyFont="1" applyFill="1" applyBorder="1" applyAlignment="1">
      <alignment vertical="center"/>
    </xf>
    <xf numFmtId="0" fontId="35" fillId="0" borderId="2" xfId="44" applyFont="1" applyFill="1" applyBorder="1" applyAlignment="1">
      <alignment vertical="center"/>
    </xf>
    <xf numFmtId="0" fontId="35" fillId="0" borderId="49" xfId="44" applyFont="1" applyFill="1" applyBorder="1" applyAlignment="1">
      <alignment vertical="center"/>
    </xf>
    <xf numFmtId="0" fontId="0" fillId="0" borderId="3" xfId="0" applyFont="1" applyFill="1" applyBorder="1" applyAlignment="1">
      <alignment vertical="center"/>
    </xf>
    <xf numFmtId="0" fontId="0" fillId="0" borderId="50" xfId="0" applyFont="1" applyFill="1" applyBorder="1" applyAlignment="1">
      <alignment vertical="center"/>
    </xf>
    <xf numFmtId="0" fontId="71" fillId="0" borderId="0" xfId="0" applyFont="1" applyAlignment="1">
      <alignment vertical="center"/>
    </xf>
    <xf numFmtId="0" fontId="68" fillId="0" borderId="0" xfId="0" applyFont="1" applyBorder="1" applyAlignment="1">
      <alignment vertical="center"/>
    </xf>
    <xf numFmtId="0" fontId="0" fillId="0" borderId="0" xfId="0" applyFont="1" applyAlignment="1">
      <alignment vertical="center"/>
    </xf>
    <xf numFmtId="0" fontId="62" fillId="0" borderId="0" xfId="0" applyFont="1" applyBorder="1" applyAlignment="1">
      <alignment vertical="center"/>
    </xf>
    <xf numFmtId="0" fontId="0" fillId="0" borderId="0" xfId="0" applyFont="1" applyAlignment="1">
      <alignment vertical="center"/>
    </xf>
    <xf numFmtId="0" fontId="62" fillId="0" borderId="0" xfId="0" applyFont="1" applyAlignment="1">
      <alignment vertical="center"/>
    </xf>
    <xf numFmtId="0" fontId="38" fillId="0" borderId="0" xfId="43" applyFont="1">
      <alignment vertical="center"/>
    </xf>
    <xf numFmtId="0" fontId="41" fillId="0" borderId="0" xfId="42" applyFont="1" applyAlignment="1">
      <alignment vertical="center"/>
    </xf>
    <xf numFmtId="0" fontId="62" fillId="0" borderId="0" xfId="0" applyFont="1" applyAlignment="1">
      <alignment vertical="center"/>
    </xf>
    <xf numFmtId="0" fontId="62" fillId="0" borderId="15" xfId="0" applyFont="1" applyBorder="1" applyAlignment="1">
      <alignment vertical="center"/>
    </xf>
    <xf numFmtId="0" fontId="62" fillId="0" borderId="0" xfId="0" applyFont="1" applyBorder="1" applyAlignment="1">
      <alignment vertical="center"/>
    </xf>
    <xf numFmtId="0" fontId="62" fillId="0" borderId="20" xfId="0" applyFont="1" applyBorder="1" applyAlignment="1">
      <alignment vertical="center"/>
    </xf>
    <xf numFmtId="0" fontId="0" fillId="0" borderId="0" xfId="0" applyFont="1" applyBorder="1" applyAlignment="1">
      <alignment vertical="center"/>
    </xf>
    <xf numFmtId="0" fontId="0" fillId="0" borderId="20" xfId="0" applyFont="1" applyBorder="1" applyAlignment="1">
      <alignment vertical="center"/>
    </xf>
    <xf numFmtId="0" fontId="0" fillId="0" borderId="21" xfId="0" applyFont="1" applyBorder="1" applyAlignment="1">
      <alignment vertical="center"/>
    </xf>
    <xf numFmtId="0" fontId="0" fillId="0" borderId="22" xfId="0" applyFont="1" applyBorder="1" applyAlignment="1">
      <alignment vertical="center"/>
    </xf>
    <xf numFmtId="0" fontId="0" fillId="0" borderId="23" xfId="0" applyFont="1" applyBorder="1" applyAlignment="1">
      <alignment vertical="center"/>
    </xf>
    <xf numFmtId="0" fontId="64" fillId="0" borderId="0" xfId="28" applyFont="1" applyBorder="1" applyAlignment="1">
      <alignment vertical="center"/>
    </xf>
    <xf numFmtId="0" fontId="64" fillId="0" borderId="0" xfId="0" applyFont="1" applyBorder="1" applyAlignment="1">
      <alignment vertical="center"/>
    </xf>
    <xf numFmtId="0" fontId="62" fillId="0" borderId="28" xfId="0" applyFont="1" applyBorder="1" applyAlignment="1">
      <alignment vertical="center"/>
    </xf>
    <xf numFmtId="0" fontId="62" fillId="0" borderId="29" xfId="0" applyFont="1" applyBorder="1" applyAlignment="1">
      <alignment vertical="center"/>
    </xf>
    <xf numFmtId="0" fontId="62" fillId="0" borderId="7" xfId="0" applyFont="1" applyFill="1" applyBorder="1" applyAlignment="1">
      <alignment horizontal="center" vertical="center"/>
    </xf>
    <xf numFmtId="0" fontId="62" fillId="0" borderId="0" xfId="0" applyFont="1" applyFill="1" applyBorder="1" applyAlignment="1">
      <alignment horizontal="center" vertical="center" shrinkToFit="1"/>
    </xf>
    <xf numFmtId="0" fontId="62" fillId="0" borderId="7" xfId="0" applyFont="1" applyFill="1" applyBorder="1" applyAlignment="1">
      <alignment horizontal="center" vertical="center" shrinkToFit="1"/>
    </xf>
    <xf numFmtId="0" fontId="62" fillId="0" borderId="30" xfId="0" applyFont="1" applyBorder="1" applyAlignment="1">
      <alignment vertical="center"/>
    </xf>
    <xf numFmtId="0" fontId="62" fillId="0" borderId="0" xfId="0" applyFont="1" applyFill="1" applyAlignment="1" applyProtection="1">
      <alignment vertical="center"/>
    </xf>
    <xf numFmtId="0" fontId="62" fillId="0" borderId="0" xfId="0" applyFont="1" applyFill="1" applyBorder="1" applyAlignment="1" applyProtection="1">
      <alignment vertical="center" wrapText="1"/>
    </xf>
    <xf numFmtId="0" fontId="62" fillId="0" borderId="0" xfId="0" applyFont="1" applyFill="1" applyBorder="1" applyAlignment="1" applyProtection="1">
      <alignment vertical="center"/>
    </xf>
    <xf numFmtId="0" fontId="62" fillId="0" borderId="0" xfId="0" applyFont="1" applyAlignment="1" applyProtection="1">
      <alignment vertical="center"/>
    </xf>
    <xf numFmtId="0" fontId="62" fillId="0" borderId="0" xfId="0" applyFont="1" applyFill="1" applyBorder="1" applyAlignment="1" applyProtection="1">
      <alignment horizontal="center" vertical="center"/>
    </xf>
    <xf numFmtId="0" fontId="0" fillId="0" borderId="0" xfId="0" applyFont="1" applyAlignment="1" applyProtection="1">
      <alignment vertical="center"/>
    </xf>
    <xf numFmtId="0" fontId="62" fillId="0" borderId="15" xfId="0" applyFont="1" applyBorder="1" applyAlignment="1">
      <alignment vertical="center"/>
    </xf>
    <xf numFmtId="0" fontId="62" fillId="0" borderId="20" xfId="0" applyFont="1" applyBorder="1" applyAlignment="1">
      <alignment vertical="center"/>
    </xf>
    <xf numFmtId="0" fontId="62" fillId="0" borderId="23" xfId="0" applyFont="1" applyBorder="1" applyAlignment="1">
      <alignment vertical="center"/>
    </xf>
    <xf numFmtId="0" fontId="62" fillId="0" borderId="0" xfId="0" applyFont="1" applyBorder="1" applyAlignment="1">
      <alignment vertical="center"/>
    </xf>
    <xf numFmtId="0" fontId="62" fillId="0" borderId="22" xfId="0" applyFont="1" applyBorder="1" applyAlignment="1">
      <alignment vertical="center"/>
    </xf>
    <xf numFmtId="0" fontId="62" fillId="0" borderId="28" xfId="0" applyFont="1" applyBorder="1" applyAlignment="1">
      <alignment vertical="center"/>
    </xf>
    <xf numFmtId="0" fontId="62" fillId="0" borderId="29" xfId="0" applyFont="1" applyBorder="1" applyAlignment="1">
      <alignment vertical="center"/>
    </xf>
    <xf numFmtId="0" fontId="68" fillId="0" borderId="20" xfId="0" applyFont="1" applyBorder="1" applyAlignment="1">
      <alignment vertical="center"/>
    </xf>
    <xf numFmtId="0" fontId="0" fillId="0" borderId="0" xfId="0" applyFont="1" applyAlignment="1">
      <alignment vertical="center"/>
    </xf>
    <xf numFmtId="0" fontId="62" fillId="0" borderId="0" xfId="0" applyFont="1" applyAlignment="1">
      <alignment vertical="center"/>
    </xf>
    <xf numFmtId="0" fontId="62" fillId="0" borderId="0" xfId="0" applyFont="1" applyAlignment="1">
      <alignment vertical="center"/>
    </xf>
    <xf numFmtId="0" fontId="0" fillId="0" borderId="0" xfId="0" applyFont="1" applyAlignment="1">
      <alignment vertical="center"/>
    </xf>
    <xf numFmtId="0" fontId="62" fillId="0" borderId="0" xfId="0" applyFont="1" applyBorder="1" applyAlignment="1">
      <alignment vertical="center"/>
    </xf>
    <xf numFmtId="0" fontId="0" fillId="0" borderId="0" xfId="0" applyFont="1" applyBorder="1" applyAlignment="1">
      <alignment vertical="center"/>
    </xf>
    <xf numFmtId="0" fontId="0" fillId="0" borderId="36" xfId="0" applyFont="1" applyBorder="1" applyAlignment="1">
      <alignment vertical="center"/>
    </xf>
    <xf numFmtId="0" fontId="68" fillId="0" borderId="0" xfId="0" applyFont="1" applyFill="1" applyBorder="1" applyAlignment="1">
      <alignment vertical="center"/>
    </xf>
    <xf numFmtId="0" fontId="68" fillId="0" borderId="0" xfId="0" applyFont="1" applyFill="1" applyBorder="1" applyAlignment="1">
      <alignment horizontal="center" vertical="center"/>
    </xf>
    <xf numFmtId="0" fontId="0" fillId="0" borderId="0" xfId="0" applyFont="1" applyFill="1" applyBorder="1" applyAlignment="1">
      <alignment vertical="top" wrapText="1"/>
    </xf>
    <xf numFmtId="0" fontId="0" fillId="0" borderId="0" xfId="0" applyFont="1" applyAlignment="1">
      <alignment vertical="center"/>
    </xf>
    <xf numFmtId="0" fontId="0" fillId="0" borderId="0" xfId="0" applyFont="1" applyAlignment="1">
      <alignment vertical="center"/>
    </xf>
    <xf numFmtId="0" fontId="44" fillId="0" borderId="0" xfId="0" applyFont="1" applyAlignment="1">
      <alignment vertical="center"/>
    </xf>
    <xf numFmtId="0" fontId="64" fillId="0" borderId="0" xfId="43" applyFont="1" applyAlignment="1">
      <alignment vertical="center"/>
    </xf>
    <xf numFmtId="0" fontId="64" fillId="0" borderId="0" xfId="43" applyFont="1" applyAlignment="1">
      <alignment vertical="center" wrapText="1"/>
    </xf>
    <xf numFmtId="0" fontId="44" fillId="0" borderId="0" xfId="42" applyFont="1" applyFill="1" applyBorder="1" applyAlignment="1">
      <alignment vertical="top"/>
    </xf>
    <xf numFmtId="0" fontId="44" fillId="0" borderId="0" xfId="42" applyFont="1" applyFill="1" applyAlignment="1">
      <alignment vertical="top"/>
    </xf>
    <xf numFmtId="0" fontId="64" fillId="0" borderId="0" xfId="44" applyFont="1" applyFill="1">
      <alignment vertical="center"/>
    </xf>
    <xf numFmtId="0" fontId="44" fillId="0" borderId="0" xfId="42" applyFont="1" applyAlignment="1">
      <alignment vertical="top"/>
    </xf>
    <xf numFmtId="0" fontId="44" fillId="0" borderId="0" xfId="42" applyFont="1" applyBorder="1" applyAlignment="1">
      <alignment vertical="top"/>
    </xf>
    <xf numFmtId="0" fontId="0" fillId="0" borderId="0" xfId="0" applyFont="1" applyAlignment="1">
      <alignment vertical="center"/>
    </xf>
    <xf numFmtId="0" fontId="62" fillId="0" borderId="0" xfId="0" applyFont="1" applyAlignment="1">
      <alignment vertical="center"/>
    </xf>
    <xf numFmtId="0" fontId="62" fillId="0" borderId="0" xfId="0" applyFont="1" applyAlignment="1">
      <alignment vertical="center"/>
    </xf>
    <xf numFmtId="0" fontId="0" fillId="0" borderId="0" xfId="0" applyFont="1" applyAlignment="1">
      <alignment vertical="center"/>
    </xf>
    <xf numFmtId="0" fontId="62" fillId="0" borderId="0" xfId="0" applyFont="1" applyBorder="1" applyAlignment="1">
      <alignment vertical="center"/>
    </xf>
    <xf numFmtId="0" fontId="0" fillId="0" borderId="0" xfId="0" applyFont="1" applyBorder="1" applyAlignment="1">
      <alignment vertical="center"/>
    </xf>
    <xf numFmtId="0" fontId="64" fillId="36" borderId="0" xfId="0" applyFont="1" applyFill="1" applyBorder="1" applyAlignment="1">
      <alignment vertical="center"/>
    </xf>
    <xf numFmtId="0" fontId="0" fillId="0" borderId="0" xfId="0" applyNumberFormat="1" applyFont="1" applyFill="1" applyBorder="1" applyAlignment="1">
      <alignment vertical="center"/>
    </xf>
    <xf numFmtId="0" fontId="62" fillId="0" borderId="32" xfId="0" applyNumberFormat="1" applyFont="1" applyFill="1" applyBorder="1" applyAlignment="1">
      <alignment vertical="center"/>
    </xf>
    <xf numFmtId="0" fontId="62" fillId="0" borderId="30" xfId="0" applyNumberFormat="1" applyFont="1" applyFill="1" applyBorder="1" applyAlignment="1">
      <alignment vertical="center"/>
    </xf>
    <xf numFmtId="0" fontId="62" fillId="0" borderId="0" xfId="0" applyNumberFormat="1" applyFont="1" applyFill="1" applyBorder="1" applyAlignment="1">
      <alignment vertical="center"/>
    </xf>
    <xf numFmtId="0" fontId="75" fillId="0" borderId="0" xfId="46" applyFont="1" applyAlignment="1">
      <alignment horizontal="left" vertical="center"/>
    </xf>
    <xf numFmtId="0" fontId="72" fillId="0" borderId="0" xfId="46" applyFont="1">
      <alignment vertical="center"/>
    </xf>
    <xf numFmtId="0" fontId="72" fillId="0" borderId="76" xfId="46" applyFont="1" applyBorder="1" applyAlignment="1">
      <alignment horizontal="center" vertical="center" wrapText="1"/>
    </xf>
    <xf numFmtId="0" fontId="72" fillId="0" borderId="0" xfId="46" applyFont="1" applyAlignment="1">
      <alignment vertical="center" wrapText="1"/>
    </xf>
    <xf numFmtId="0" fontId="72" fillId="0" borderId="38" xfId="46" applyFont="1" applyBorder="1" applyAlignment="1">
      <alignment vertical="center" wrapText="1"/>
    </xf>
    <xf numFmtId="0" fontId="72" fillId="0" borderId="76" xfId="46" applyFont="1" applyBorder="1">
      <alignment vertical="center"/>
    </xf>
    <xf numFmtId="0" fontId="72" fillId="0" borderId="76" xfId="46" applyFont="1" applyBorder="1" applyAlignment="1">
      <alignment vertical="center" wrapText="1"/>
    </xf>
    <xf numFmtId="0" fontId="72" fillId="0" borderId="0" xfId="46" applyFont="1" applyAlignment="1">
      <alignment horizontal="center" vertical="center"/>
    </xf>
    <xf numFmtId="0" fontId="62" fillId="0" borderId="0" xfId="0" applyFont="1" applyBorder="1" applyAlignment="1">
      <alignment vertical="center"/>
    </xf>
    <xf numFmtId="0" fontId="0" fillId="0" borderId="0" xfId="0" applyFont="1" applyBorder="1" applyAlignment="1">
      <alignment vertical="center"/>
    </xf>
    <xf numFmtId="0" fontId="62" fillId="0" borderId="0" xfId="0" applyFont="1" applyAlignment="1">
      <alignment vertical="center"/>
    </xf>
    <xf numFmtId="0" fontId="62" fillId="0" borderId="0" xfId="0" applyFont="1" applyBorder="1" applyAlignment="1">
      <alignment vertical="center"/>
    </xf>
    <xf numFmtId="0" fontId="49" fillId="0" borderId="0" xfId="28" applyBorder="1" applyAlignment="1">
      <alignment vertical="center"/>
    </xf>
    <xf numFmtId="0" fontId="64" fillId="0" borderId="38" xfId="28" applyFont="1" applyBorder="1" applyAlignment="1">
      <alignment vertical="center"/>
    </xf>
    <xf numFmtId="0" fontId="62" fillId="0" borderId="0" xfId="0" applyFont="1" applyBorder="1" applyAlignment="1">
      <alignment vertical="center"/>
    </xf>
    <xf numFmtId="0" fontId="64" fillId="0" borderId="0" xfId="28" applyFont="1" applyBorder="1" applyAlignment="1">
      <alignment vertical="center"/>
    </xf>
    <xf numFmtId="0" fontId="64" fillId="0" borderId="0" xfId="0" applyFont="1" applyBorder="1" applyAlignment="1">
      <alignment vertical="center"/>
    </xf>
    <xf numFmtId="0" fontId="62" fillId="0" borderId="0" xfId="0" applyFont="1" applyAlignment="1">
      <alignment vertical="center"/>
    </xf>
    <xf numFmtId="0" fontId="62" fillId="0" borderId="0" xfId="0" applyFont="1" applyAlignment="1">
      <alignment horizontal="right" vertical="center"/>
    </xf>
    <xf numFmtId="0" fontId="62" fillId="0" borderId="32" xfId="0" applyFont="1" applyFill="1" applyBorder="1" applyAlignment="1">
      <alignment vertical="center"/>
    </xf>
    <xf numFmtId="0" fontId="62" fillId="0" borderId="30" xfId="0" applyFont="1" applyFill="1" applyBorder="1" applyAlignment="1">
      <alignment vertical="center"/>
    </xf>
    <xf numFmtId="0" fontId="62" fillId="0" borderId="31" xfId="0" applyFont="1" applyFill="1" applyBorder="1" applyAlignment="1">
      <alignment vertical="center"/>
    </xf>
    <xf numFmtId="0" fontId="62" fillId="0" borderId="15" xfId="0" applyFont="1" applyFill="1" applyBorder="1" applyAlignment="1">
      <alignment vertical="center"/>
    </xf>
    <xf numFmtId="0" fontId="62" fillId="0" borderId="0" xfId="0" applyFont="1" applyFill="1" applyBorder="1" applyAlignment="1">
      <alignment vertical="center"/>
    </xf>
    <xf numFmtId="0" fontId="62" fillId="0" borderId="20" xfId="0" applyFont="1" applyFill="1" applyBorder="1" applyAlignment="1">
      <alignment vertical="center"/>
    </xf>
    <xf numFmtId="0" fontId="72" fillId="0" borderId="76" xfId="46" applyFont="1" applyBorder="1" applyAlignment="1">
      <alignment horizontal="left" vertical="center" wrapText="1"/>
    </xf>
    <xf numFmtId="0" fontId="72" fillId="0" borderId="76" xfId="46" applyFont="1" applyBorder="1" applyAlignment="1">
      <alignment horizontal="justify" vertical="center" wrapText="1"/>
    </xf>
    <xf numFmtId="0" fontId="62" fillId="0" borderId="0" xfId="0" applyFont="1" applyAlignment="1">
      <alignment vertical="center"/>
    </xf>
    <xf numFmtId="0" fontId="0" fillId="0" borderId="0" xfId="0" applyFont="1" applyAlignment="1">
      <alignment vertical="center"/>
    </xf>
    <xf numFmtId="0" fontId="0" fillId="0" borderId="0" xfId="0" applyFont="1" applyAlignment="1">
      <alignment vertical="center" shrinkToFit="1"/>
    </xf>
    <xf numFmtId="0" fontId="62" fillId="0" borderId="0" xfId="0" applyFont="1" applyAlignment="1">
      <alignment vertical="center" shrinkToFit="1"/>
    </xf>
    <xf numFmtId="0" fontId="0" fillId="0" borderId="0" xfId="0" applyFont="1" applyAlignment="1">
      <alignment vertical="center"/>
    </xf>
    <xf numFmtId="0" fontId="62" fillId="0" borderId="0" xfId="0" applyFont="1" applyBorder="1" applyAlignment="1">
      <alignment vertical="center"/>
    </xf>
    <xf numFmtId="0" fontId="49" fillId="0" borderId="0" xfId="28" applyFont="1" applyBorder="1" applyAlignment="1">
      <alignment vertical="center"/>
    </xf>
    <xf numFmtId="0" fontId="62" fillId="0" borderId="15" xfId="0" applyFont="1" applyBorder="1" applyAlignment="1">
      <alignment vertical="center"/>
    </xf>
    <xf numFmtId="0" fontId="62" fillId="0" borderId="20" xfId="0" applyFont="1" applyBorder="1" applyAlignment="1">
      <alignment vertical="center"/>
    </xf>
    <xf numFmtId="0" fontId="62" fillId="0" borderId="0" xfId="0" applyFont="1" applyBorder="1" applyAlignment="1">
      <alignment vertical="center"/>
    </xf>
    <xf numFmtId="0" fontId="62" fillId="0" borderId="28" xfId="0" applyFont="1" applyBorder="1" applyAlignment="1">
      <alignment vertical="center"/>
    </xf>
    <xf numFmtId="0" fontId="62" fillId="0" borderId="29" xfId="0" applyFont="1" applyBorder="1" applyAlignment="1">
      <alignment vertical="center"/>
    </xf>
    <xf numFmtId="0" fontId="62" fillId="0" borderId="3" xfId="0" applyFont="1" applyBorder="1" applyAlignment="1">
      <alignment horizontal="center" vertical="center"/>
    </xf>
    <xf numFmtId="0" fontId="0" fillId="0" borderId="0" xfId="0" applyFont="1" applyBorder="1" applyAlignment="1">
      <alignment vertical="center"/>
    </xf>
    <xf numFmtId="0" fontId="0" fillId="0" borderId="20" xfId="0" applyFont="1" applyBorder="1" applyAlignment="1">
      <alignment vertical="center"/>
    </xf>
    <xf numFmtId="0" fontId="62" fillId="0" borderId="0" xfId="0" applyFont="1" applyAlignment="1">
      <alignment vertical="center"/>
    </xf>
    <xf numFmtId="0" fontId="64" fillId="0" borderId="0" xfId="28" applyFont="1" applyBorder="1" applyAlignment="1">
      <alignment vertical="center"/>
    </xf>
    <xf numFmtId="0" fontId="64" fillId="0" borderId="0" xfId="0" applyFont="1" applyBorder="1" applyAlignment="1">
      <alignment vertical="center"/>
    </xf>
    <xf numFmtId="0" fontId="62" fillId="33" borderId="3" xfId="0" applyFont="1" applyFill="1" applyBorder="1" applyAlignment="1" applyProtection="1">
      <alignment horizontal="center" vertical="center"/>
      <protection locked="0"/>
    </xf>
    <xf numFmtId="0" fontId="64" fillId="0" borderId="0" xfId="43" applyFont="1" applyAlignment="1">
      <alignment vertical="center" wrapText="1"/>
    </xf>
    <xf numFmtId="0" fontId="35" fillId="0" borderId="45" xfId="44" applyFont="1" applyFill="1" applyBorder="1" applyAlignment="1">
      <alignment horizontal="center" vertical="center"/>
    </xf>
    <xf numFmtId="0" fontId="35" fillId="0" borderId="36" xfId="44" applyFont="1" applyFill="1" applyBorder="1" applyAlignment="1">
      <alignment horizontal="center" vertical="center"/>
    </xf>
    <xf numFmtId="0" fontId="35" fillId="0" borderId="37" xfId="44" applyFont="1" applyFill="1" applyBorder="1" applyAlignment="1">
      <alignment horizontal="center" vertical="center"/>
    </xf>
    <xf numFmtId="0" fontId="35" fillId="0" borderId="39" xfId="44" applyFont="1" applyFill="1" applyBorder="1" applyAlignment="1">
      <alignment horizontal="center" vertical="center"/>
    </xf>
    <xf numFmtId="0" fontId="35" fillId="0" borderId="40" xfId="44" applyFont="1" applyFill="1" applyBorder="1" applyAlignment="1">
      <alignment horizontal="center" vertical="center"/>
    </xf>
    <xf numFmtId="0" fontId="35" fillId="0" borderId="5" xfId="44" applyFont="1" applyFill="1" applyBorder="1" applyAlignment="1">
      <alignment horizontal="center" vertical="center"/>
    </xf>
    <xf numFmtId="0" fontId="35" fillId="0" borderId="51" xfId="44" applyFont="1" applyFill="1" applyBorder="1" applyAlignment="1">
      <alignment horizontal="center" vertical="center"/>
    </xf>
    <xf numFmtId="0" fontId="35" fillId="0" borderId="52" xfId="44" applyFont="1" applyFill="1" applyBorder="1" applyAlignment="1">
      <alignment horizontal="center" vertical="center"/>
    </xf>
    <xf numFmtId="0" fontId="35" fillId="0" borderId="53" xfId="44" applyFont="1" applyFill="1" applyBorder="1" applyAlignment="1">
      <alignment horizontal="center" vertical="center"/>
    </xf>
    <xf numFmtId="0" fontId="35" fillId="0" borderId="54" xfId="44" applyFont="1" applyFill="1" applyBorder="1" applyAlignment="1">
      <alignment horizontal="center" vertical="center"/>
    </xf>
    <xf numFmtId="0" fontId="18" fillId="0" borderId="42" xfId="42" applyFont="1" applyBorder="1" applyAlignment="1">
      <alignment horizontal="center" vertical="center"/>
    </xf>
    <xf numFmtId="0" fontId="18" fillId="0" borderId="43" xfId="42" applyFont="1" applyBorder="1" applyAlignment="1">
      <alignment horizontal="center" vertical="center"/>
    </xf>
    <xf numFmtId="0" fontId="18" fillId="0" borderId="44" xfId="42" applyFont="1" applyBorder="1" applyAlignment="1">
      <alignment horizontal="center" vertical="center"/>
    </xf>
    <xf numFmtId="0" fontId="35" fillId="0" borderId="45" xfId="44" applyFont="1" applyFill="1" applyBorder="1" applyAlignment="1">
      <alignment horizontal="center" vertical="center" textRotation="255" wrapText="1"/>
    </xf>
    <xf numFmtId="0" fontId="35" fillId="0" borderId="36" xfId="44" applyFont="1" applyFill="1" applyBorder="1" applyAlignment="1">
      <alignment horizontal="center" vertical="center" textRotation="255" wrapText="1"/>
    </xf>
    <xf numFmtId="0" fontId="35" fillId="0" borderId="37" xfId="44" applyFont="1" applyFill="1" applyBorder="1" applyAlignment="1">
      <alignment horizontal="center" vertical="center" textRotation="255" wrapText="1"/>
    </xf>
    <xf numFmtId="0" fontId="35" fillId="0" borderId="38" xfId="44" applyFont="1" applyFill="1" applyBorder="1" applyAlignment="1">
      <alignment horizontal="center" vertical="center" textRotation="255" wrapText="1"/>
    </xf>
    <xf numFmtId="0" fontId="35" fillId="0" borderId="0" xfId="44" applyFont="1" applyFill="1" applyBorder="1" applyAlignment="1">
      <alignment horizontal="center" vertical="center" textRotation="255" wrapText="1"/>
    </xf>
    <xf numFmtId="0" fontId="35" fillId="0" borderId="7" xfId="44" applyFont="1" applyFill="1" applyBorder="1" applyAlignment="1">
      <alignment horizontal="center" vertical="center" textRotation="255" wrapText="1"/>
    </xf>
    <xf numFmtId="0" fontId="35" fillId="0" borderId="39" xfId="44" applyFont="1" applyFill="1" applyBorder="1" applyAlignment="1">
      <alignment horizontal="center" vertical="center" textRotation="255" wrapText="1"/>
    </xf>
    <xf numFmtId="0" fontId="35" fillId="0" borderId="40" xfId="44" applyFont="1" applyFill="1" applyBorder="1" applyAlignment="1">
      <alignment horizontal="center" vertical="center" textRotation="255" wrapText="1"/>
    </xf>
    <xf numFmtId="0" fontId="35" fillId="0" borderId="5" xfId="44" applyFont="1" applyFill="1" applyBorder="1" applyAlignment="1">
      <alignment horizontal="center" vertical="center" textRotation="255" wrapText="1"/>
    </xf>
    <xf numFmtId="0" fontId="18" fillId="0" borderId="42" xfId="42" applyFont="1" applyFill="1" applyBorder="1" applyAlignment="1">
      <alignment horizontal="center" vertical="center"/>
    </xf>
    <xf numFmtId="0" fontId="18" fillId="0" borderId="43" xfId="42" applyFont="1" applyFill="1" applyBorder="1" applyAlignment="1">
      <alignment horizontal="center" vertical="center"/>
    </xf>
    <xf numFmtId="0" fontId="18" fillId="0" borderId="44" xfId="42" applyFont="1" applyFill="1" applyBorder="1" applyAlignment="1">
      <alignment horizontal="center" vertical="center"/>
    </xf>
    <xf numFmtId="0" fontId="0" fillId="0" borderId="1" xfId="0" applyFont="1" applyBorder="1" applyAlignment="1">
      <alignment horizontal="center" vertical="center"/>
    </xf>
    <xf numFmtId="0" fontId="19" fillId="0" borderId="1" xfId="0" applyFont="1" applyBorder="1" applyAlignment="1">
      <alignment horizontal="center" vertical="center" wrapText="1"/>
    </xf>
    <xf numFmtId="0" fontId="64" fillId="0" borderId="0" xfId="43" applyFont="1" applyAlignment="1">
      <alignment vertical="center"/>
    </xf>
    <xf numFmtId="0" fontId="0" fillId="0" borderId="2" xfId="0" applyFont="1" applyBorder="1" applyAlignment="1">
      <alignment horizontal="center" vertical="center"/>
    </xf>
    <xf numFmtId="0" fontId="0" fillId="0" borderId="3" xfId="0" applyFont="1" applyBorder="1" applyAlignment="1">
      <alignment horizontal="center" vertical="center"/>
    </xf>
    <xf numFmtId="0" fontId="0" fillId="0" borderId="4" xfId="0" applyFont="1" applyBorder="1" applyAlignment="1">
      <alignment horizontal="center" vertical="center"/>
    </xf>
    <xf numFmtId="0" fontId="0" fillId="0" borderId="32" xfId="0" applyFont="1" applyBorder="1" applyAlignment="1">
      <alignment horizontal="left" vertical="top" wrapText="1"/>
    </xf>
    <xf numFmtId="0" fontId="0" fillId="0" borderId="30" xfId="0" applyFont="1" applyBorder="1" applyAlignment="1">
      <alignment horizontal="left" vertical="top" wrapText="1"/>
    </xf>
    <xf numFmtId="0" fontId="0" fillId="0" borderId="31" xfId="0" applyFont="1" applyBorder="1" applyAlignment="1">
      <alignment horizontal="left" vertical="top" wrapText="1"/>
    </xf>
    <xf numFmtId="0" fontId="0" fillId="0" borderId="15" xfId="0" applyFont="1" applyBorder="1" applyAlignment="1">
      <alignment horizontal="left" vertical="top" wrapText="1"/>
    </xf>
    <xf numFmtId="0" fontId="0" fillId="0" borderId="0" xfId="0" applyFont="1" applyBorder="1" applyAlignment="1">
      <alignment horizontal="left" vertical="top" wrapText="1"/>
    </xf>
    <xf numFmtId="0" fontId="0" fillId="0" borderId="20" xfId="0" applyFont="1" applyBorder="1" applyAlignment="1">
      <alignment horizontal="left" vertical="top" wrapText="1"/>
    </xf>
    <xf numFmtId="0" fontId="0" fillId="0" borderId="21" xfId="0" applyFont="1" applyBorder="1" applyAlignment="1">
      <alignment horizontal="left" vertical="top" wrapText="1"/>
    </xf>
    <xf numFmtId="0" fontId="0" fillId="0" borderId="22" xfId="0" applyFont="1" applyBorder="1" applyAlignment="1">
      <alignment horizontal="left" vertical="top" wrapText="1"/>
    </xf>
    <xf numFmtId="0" fontId="0" fillId="0" borderId="23" xfId="0" applyFont="1" applyBorder="1" applyAlignment="1">
      <alignment horizontal="left" vertical="top" wrapText="1"/>
    </xf>
    <xf numFmtId="0" fontId="0" fillId="0" borderId="55" xfId="0" applyFont="1" applyBorder="1" applyAlignment="1">
      <alignment horizontal="center" vertical="center"/>
    </xf>
    <xf numFmtId="0" fontId="0" fillId="0" borderId="21" xfId="0" applyFont="1" applyBorder="1" applyAlignment="1">
      <alignment horizontal="center" vertical="center"/>
    </xf>
    <xf numFmtId="0" fontId="27" fillId="0" borderId="1" xfId="0" applyFont="1" applyBorder="1" applyAlignment="1">
      <alignment horizontal="center" vertical="center" wrapText="1"/>
    </xf>
    <xf numFmtId="0" fontId="23" fillId="0" borderId="1" xfId="0" applyFont="1" applyBorder="1" applyAlignment="1">
      <alignment horizontal="center" vertical="center" wrapText="1"/>
    </xf>
    <xf numFmtId="0" fontId="62" fillId="0" borderId="1" xfId="0" applyFont="1" applyBorder="1" applyAlignment="1">
      <alignment horizontal="center" vertical="center"/>
    </xf>
    <xf numFmtId="0" fontId="0" fillId="0" borderId="32" xfId="0" applyFont="1" applyBorder="1" applyAlignment="1">
      <alignment horizontal="center" vertical="center"/>
    </xf>
    <xf numFmtId="0" fontId="0" fillId="0" borderId="30" xfId="0" applyFont="1" applyBorder="1" applyAlignment="1">
      <alignment horizontal="center" vertical="center"/>
    </xf>
    <xf numFmtId="0" fontId="0" fillId="0" borderId="31" xfId="0" applyFont="1" applyBorder="1" applyAlignment="1">
      <alignment horizontal="center" vertical="center"/>
    </xf>
    <xf numFmtId="0" fontId="0" fillId="0" borderId="15" xfId="0" applyFont="1" applyBorder="1" applyAlignment="1">
      <alignment horizontal="center" vertical="center"/>
    </xf>
    <xf numFmtId="0" fontId="0" fillId="0" borderId="0" xfId="0" applyFont="1" applyBorder="1" applyAlignment="1">
      <alignment horizontal="center" vertical="center"/>
    </xf>
    <xf numFmtId="0" fontId="0" fillId="0" borderId="20"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21" fillId="34" borderId="1" xfId="0" applyFont="1" applyFill="1" applyBorder="1" applyAlignment="1">
      <alignment horizontal="center" vertical="center" wrapText="1"/>
    </xf>
    <xf numFmtId="0" fontId="22" fillId="0" borderId="1" xfId="0" applyFont="1" applyBorder="1" applyAlignment="1">
      <alignment horizontal="center" vertical="center" wrapText="1"/>
    </xf>
    <xf numFmtId="0" fontId="20" fillId="34" borderId="1" xfId="0" applyFont="1" applyFill="1" applyBorder="1" applyAlignment="1">
      <alignment horizontal="center" vertical="center" wrapText="1"/>
    </xf>
    <xf numFmtId="0" fontId="70" fillId="0" borderId="0" xfId="0" applyFont="1" applyAlignment="1">
      <alignment horizontal="distributed" vertical="center"/>
    </xf>
    <xf numFmtId="0" fontId="20" fillId="34" borderId="41" xfId="0" applyFont="1" applyFill="1" applyBorder="1" applyAlignment="1">
      <alignment horizontal="center" vertical="center"/>
    </xf>
    <xf numFmtId="0" fontId="20" fillId="34" borderId="1" xfId="0" applyFont="1" applyFill="1" applyBorder="1" applyAlignment="1">
      <alignment horizontal="center" vertical="center"/>
    </xf>
    <xf numFmtId="0" fontId="66" fillId="0" borderId="0" xfId="0" applyFont="1" applyAlignment="1">
      <alignment horizontal="center" vertical="top" wrapText="1"/>
    </xf>
    <xf numFmtId="0" fontId="62" fillId="0" borderId="56" xfId="0" applyFont="1" applyBorder="1" applyAlignment="1">
      <alignment horizontal="center" vertical="center"/>
    </xf>
    <xf numFmtId="0" fontId="62" fillId="0" borderId="57" xfId="0" applyFont="1" applyBorder="1" applyAlignment="1">
      <alignment horizontal="center" vertical="center"/>
    </xf>
    <xf numFmtId="0" fontId="62" fillId="0" borderId="57" xfId="0" applyFont="1" applyFill="1" applyBorder="1" applyAlignment="1">
      <alignment horizontal="center" vertical="center"/>
    </xf>
    <xf numFmtId="0" fontId="62" fillId="0" borderId="58" xfId="0" applyFont="1" applyFill="1" applyBorder="1" applyAlignment="1">
      <alignment horizontal="center" vertical="center"/>
    </xf>
    <xf numFmtId="0" fontId="62" fillId="33" borderId="0" xfId="0" applyFont="1" applyFill="1" applyBorder="1" applyAlignment="1">
      <alignment vertical="center" wrapText="1"/>
    </xf>
    <xf numFmtId="0" fontId="62" fillId="33" borderId="0" xfId="0" applyFont="1" applyFill="1" applyAlignment="1">
      <alignment vertical="center"/>
    </xf>
    <xf numFmtId="0" fontId="0" fillId="33" borderId="0" xfId="0" applyFont="1" applyFill="1" applyAlignment="1">
      <alignment vertical="center"/>
    </xf>
    <xf numFmtId="0" fontId="62" fillId="33" borderId="2" xfId="0" applyFont="1" applyFill="1" applyBorder="1" applyAlignment="1">
      <alignment vertical="center"/>
    </xf>
    <xf numFmtId="0" fontId="0" fillId="0" borderId="3" xfId="0" applyFont="1" applyBorder="1" applyAlignment="1">
      <alignment vertical="center"/>
    </xf>
    <xf numFmtId="0" fontId="62" fillId="33" borderId="3" xfId="0" applyFont="1" applyFill="1" applyBorder="1" applyAlignment="1">
      <alignment vertical="center"/>
    </xf>
    <xf numFmtId="0" fontId="62" fillId="33" borderId="2" xfId="0" applyFont="1" applyFill="1" applyBorder="1" applyAlignment="1">
      <alignment vertical="center" wrapText="1"/>
    </xf>
    <xf numFmtId="0" fontId="0" fillId="0" borderId="3" xfId="0" applyFont="1" applyBorder="1" applyAlignment="1">
      <alignment vertical="center" wrapText="1"/>
    </xf>
    <xf numFmtId="0" fontId="0" fillId="0" borderId="4" xfId="0" applyFont="1" applyBorder="1" applyAlignment="1">
      <alignment vertical="center" wrapText="1"/>
    </xf>
    <xf numFmtId="0" fontId="62" fillId="0" borderId="0" xfId="0" applyFont="1" applyAlignment="1">
      <alignment vertical="center"/>
    </xf>
    <xf numFmtId="0" fontId="0" fillId="0" borderId="0" xfId="0" applyFont="1" applyAlignment="1">
      <alignment vertical="center"/>
    </xf>
    <xf numFmtId="179" fontId="66" fillId="33" borderId="0" xfId="0" applyNumberFormat="1" applyFont="1" applyFill="1" applyAlignment="1">
      <alignment horizontal="center" vertical="center"/>
    </xf>
    <xf numFmtId="0" fontId="62" fillId="33" borderId="0" xfId="0" applyFont="1" applyFill="1" applyAlignment="1">
      <alignment horizontal="center" vertical="center"/>
    </xf>
    <xf numFmtId="0" fontId="62" fillId="33" borderId="3" xfId="0" applyFont="1" applyFill="1" applyBorder="1" applyAlignment="1">
      <alignment horizontal="center" vertical="center"/>
    </xf>
    <xf numFmtId="0" fontId="0" fillId="0" borderId="36" xfId="0" applyFont="1" applyBorder="1" applyAlignment="1">
      <alignment horizontal="center" vertical="center"/>
    </xf>
    <xf numFmtId="0" fontId="0" fillId="0" borderId="51" xfId="0" applyFont="1" applyBorder="1" applyAlignment="1">
      <alignment horizontal="center" vertical="center"/>
    </xf>
    <xf numFmtId="0" fontId="62" fillId="35" borderId="0" xfId="0" applyFont="1" applyFill="1" applyBorder="1" applyAlignment="1">
      <alignment horizontal="center" vertical="center"/>
    </xf>
    <xf numFmtId="0" fontId="62" fillId="0" borderId="2" xfId="0" applyFont="1" applyBorder="1" applyAlignment="1">
      <alignment horizontal="center" vertical="center"/>
    </xf>
    <xf numFmtId="0" fontId="62" fillId="0" borderId="3" xfId="0" applyFont="1" applyBorder="1" applyAlignment="1">
      <alignment horizontal="center" vertical="center"/>
    </xf>
    <xf numFmtId="0" fontId="62" fillId="0" borderId="4" xfId="0" applyFont="1" applyBorder="1" applyAlignment="1">
      <alignment horizontal="center" vertical="center"/>
    </xf>
    <xf numFmtId="0" fontId="62" fillId="0" borderId="32" xfId="0" applyFont="1" applyBorder="1" applyAlignment="1">
      <alignment vertical="center"/>
    </xf>
    <xf numFmtId="0" fontId="62" fillId="0" borderId="30" xfId="0" applyFont="1" applyBorder="1" applyAlignment="1">
      <alignment vertical="center"/>
    </xf>
    <xf numFmtId="0" fontId="62" fillId="0" borderId="31" xfId="0" applyFont="1" applyBorder="1" applyAlignment="1">
      <alignment vertical="center"/>
    </xf>
    <xf numFmtId="0" fontId="62" fillId="0" borderId="15" xfId="0" applyFont="1" applyBorder="1" applyAlignment="1">
      <alignment vertical="center"/>
    </xf>
    <xf numFmtId="0" fontId="62" fillId="0" borderId="0" xfId="0" applyFont="1" applyBorder="1" applyAlignment="1">
      <alignment vertical="center"/>
    </xf>
    <xf numFmtId="0" fontId="62" fillId="0" borderId="20" xfId="0" applyFont="1" applyBorder="1" applyAlignment="1">
      <alignment vertical="center"/>
    </xf>
    <xf numFmtId="0" fontId="62" fillId="0" borderId="21" xfId="0" applyFont="1" applyBorder="1" applyAlignment="1">
      <alignment vertical="center"/>
    </xf>
    <xf numFmtId="0" fontId="62" fillId="0" borderId="22" xfId="0" applyFont="1" applyBorder="1" applyAlignment="1">
      <alignment vertical="center"/>
    </xf>
    <xf numFmtId="0" fontId="62" fillId="0" borderId="23" xfId="0" applyFont="1" applyBorder="1" applyAlignment="1">
      <alignment vertical="center"/>
    </xf>
    <xf numFmtId="0" fontId="62" fillId="0" borderId="32" xfId="0" applyFont="1" applyBorder="1" applyAlignment="1">
      <alignment horizontal="center" vertical="center" wrapText="1"/>
    </xf>
    <xf numFmtId="0" fontId="62" fillId="0" borderId="30" xfId="0" applyFont="1" applyBorder="1" applyAlignment="1">
      <alignment horizontal="center" vertical="center" wrapText="1"/>
    </xf>
    <xf numFmtId="0" fontId="62" fillId="0" borderId="31" xfId="0" applyFont="1" applyBorder="1" applyAlignment="1">
      <alignment horizontal="center" vertical="center" wrapText="1"/>
    </xf>
    <xf numFmtId="0" fontId="62" fillId="0" borderId="15" xfId="0" applyFont="1" applyBorder="1" applyAlignment="1">
      <alignment horizontal="center" vertical="center" wrapText="1"/>
    </xf>
    <xf numFmtId="0" fontId="62" fillId="0" borderId="0" xfId="0" applyFont="1" applyBorder="1" applyAlignment="1">
      <alignment horizontal="center" vertical="center" wrapText="1"/>
    </xf>
    <xf numFmtId="0" fontId="62" fillId="0" borderId="20" xfId="0" applyFont="1" applyBorder="1" applyAlignment="1">
      <alignment horizontal="center" vertical="center" wrapText="1"/>
    </xf>
    <xf numFmtId="0" fontId="62" fillId="0" borderId="21" xfId="0" applyFont="1" applyBorder="1" applyAlignment="1">
      <alignment horizontal="center" vertical="center" wrapText="1"/>
    </xf>
    <xf numFmtId="0" fontId="62" fillId="0" borderId="22" xfId="0" applyFont="1" applyBorder="1" applyAlignment="1">
      <alignment horizontal="center" vertical="center" wrapText="1"/>
    </xf>
    <xf numFmtId="0" fontId="62" fillId="0" borderId="23" xfId="0" applyFont="1" applyBorder="1" applyAlignment="1">
      <alignment horizontal="center" vertical="center" wrapText="1"/>
    </xf>
    <xf numFmtId="0" fontId="62" fillId="0" borderId="32" xfId="0" applyFont="1" applyBorder="1" applyAlignment="1">
      <alignment vertical="center" shrinkToFit="1"/>
    </xf>
    <xf numFmtId="0" fontId="62" fillId="0" borderId="30" xfId="0" applyFont="1" applyBorder="1" applyAlignment="1">
      <alignment vertical="center" shrinkToFit="1"/>
    </xf>
    <xf numFmtId="0" fontId="62" fillId="0" borderId="31" xfId="0" applyFont="1" applyBorder="1" applyAlignment="1">
      <alignment vertical="center" shrinkToFit="1"/>
    </xf>
    <xf numFmtId="0" fontId="62" fillId="0" borderId="32" xfId="0" applyFont="1" applyBorder="1" applyAlignment="1">
      <alignment vertical="center" wrapText="1"/>
    </xf>
    <xf numFmtId="0" fontId="0" fillId="0" borderId="30" xfId="0" applyFont="1" applyBorder="1" applyAlignment="1">
      <alignment vertical="center"/>
    </xf>
    <xf numFmtId="0" fontId="0" fillId="0" borderId="31" xfId="0" applyFont="1" applyBorder="1" applyAlignment="1">
      <alignment vertical="center"/>
    </xf>
    <xf numFmtId="0" fontId="0" fillId="0" borderId="15" xfId="0" applyFont="1" applyBorder="1" applyAlignment="1">
      <alignment vertical="center"/>
    </xf>
    <xf numFmtId="0" fontId="0" fillId="0" borderId="0" xfId="0" applyFont="1" applyBorder="1" applyAlignment="1">
      <alignment vertical="center"/>
    </xf>
    <xf numFmtId="0" fontId="0" fillId="0" borderId="20" xfId="0" applyFont="1" applyBorder="1" applyAlignment="1">
      <alignment vertical="center"/>
    </xf>
    <xf numFmtId="0" fontId="0" fillId="0" borderId="21" xfId="0" applyFont="1" applyBorder="1" applyAlignment="1">
      <alignment vertical="center"/>
    </xf>
    <xf numFmtId="0" fontId="0" fillId="0" borderId="22" xfId="0" applyFont="1" applyBorder="1" applyAlignment="1">
      <alignment vertical="center"/>
    </xf>
    <xf numFmtId="0" fontId="0" fillId="0" borderId="23" xfId="0" applyFont="1" applyBorder="1" applyAlignment="1">
      <alignment vertical="center"/>
    </xf>
    <xf numFmtId="0" fontId="62" fillId="0" borderId="15" xfId="0" applyFont="1" applyBorder="1" applyAlignment="1">
      <alignment vertical="center" shrinkToFit="1"/>
    </xf>
    <xf numFmtId="0" fontId="62" fillId="0" borderId="0" xfId="0" applyFont="1" applyBorder="1" applyAlignment="1">
      <alignment vertical="center" shrinkToFit="1"/>
    </xf>
    <xf numFmtId="0" fontId="62" fillId="0" borderId="20" xfId="0" applyFont="1" applyBorder="1" applyAlignment="1">
      <alignment vertical="center" shrinkToFit="1"/>
    </xf>
    <xf numFmtId="0" fontId="62" fillId="0" borderId="21" xfId="0" applyFont="1" applyBorder="1" applyAlignment="1">
      <alignment horizontal="center" vertical="center" shrinkToFit="1"/>
    </xf>
    <xf numFmtId="0" fontId="62" fillId="0" borderId="22" xfId="0" applyFont="1" applyBorder="1" applyAlignment="1">
      <alignment horizontal="center" vertical="center" shrinkToFit="1"/>
    </xf>
    <xf numFmtId="0" fontId="62" fillId="0" borderId="23" xfId="0" applyFont="1" applyBorder="1" applyAlignment="1">
      <alignment horizontal="center" vertical="center" shrinkToFit="1"/>
    </xf>
    <xf numFmtId="0" fontId="62" fillId="0" borderId="0" xfId="0" applyFont="1" applyAlignment="1">
      <alignment horizontal="center" vertical="center"/>
    </xf>
    <xf numFmtId="0" fontId="0" fillId="0" borderId="0" xfId="0" applyFont="1" applyAlignment="1">
      <alignment horizontal="center" vertical="center"/>
    </xf>
    <xf numFmtId="0" fontId="62" fillId="0" borderId="0" xfId="0" applyFont="1" applyAlignment="1">
      <alignment horizontal="center" vertical="center" shrinkToFit="1"/>
    </xf>
    <xf numFmtId="0" fontId="0" fillId="0" borderId="0" xfId="0" applyFont="1" applyAlignment="1">
      <alignment horizontal="center" vertical="center" shrinkToFit="1"/>
    </xf>
    <xf numFmtId="0" fontId="0" fillId="0" borderId="0" xfId="0" applyFont="1" applyAlignment="1">
      <alignment vertical="center" shrinkToFit="1"/>
    </xf>
    <xf numFmtId="0" fontId="64" fillId="0" borderId="0" xfId="28" applyFont="1" applyBorder="1" applyAlignment="1">
      <alignment vertical="center"/>
    </xf>
    <xf numFmtId="0" fontId="64" fillId="0" borderId="0" xfId="0" applyFont="1" applyBorder="1" applyAlignment="1">
      <alignment vertical="center"/>
    </xf>
    <xf numFmtId="0" fontId="63" fillId="0" borderId="32" xfId="28" applyFont="1" applyBorder="1" applyAlignment="1">
      <alignment vertical="center"/>
    </xf>
    <xf numFmtId="0" fontId="63" fillId="0" borderId="30" xfId="0" applyFont="1" applyBorder="1" applyAlignment="1">
      <alignment vertical="center"/>
    </xf>
    <xf numFmtId="0" fontId="63" fillId="0" borderId="31" xfId="0" applyFont="1" applyBorder="1" applyAlignment="1">
      <alignment vertical="center"/>
    </xf>
    <xf numFmtId="0" fontId="65" fillId="0" borderId="21" xfId="28" applyFont="1" applyBorder="1" applyAlignment="1">
      <alignment vertical="center"/>
    </xf>
    <xf numFmtId="0" fontId="62" fillId="0" borderId="0" xfId="0" applyFont="1" applyAlignment="1">
      <alignment horizontal="right" vertical="center"/>
    </xf>
    <xf numFmtId="0" fontId="0" fillId="0" borderId="0" xfId="0" applyFont="1" applyAlignment="1">
      <alignment horizontal="right" vertical="center"/>
    </xf>
    <xf numFmtId="0" fontId="62" fillId="0" borderId="28" xfId="0" applyFont="1" applyBorder="1" applyAlignment="1">
      <alignment vertical="center"/>
    </xf>
    <xf numFmtId="0" fontId="0" fillId="0" borderId="28" xfId="0" applyFont="1" applyBorder="1" applyAlignment="1">
      <alignment vertical="center"/>
    </xf>
    <xf numFmtId="178" fontId="62" fillId="33" borderId="28" xfId="0" applyNumberFormat="1" applyFont="1" applyFill="1" applyBorder="1" applyAlignment="1">
      <alignment vertical="center"/>
    </xf>
    <xf numFmtId="178" fontId="0" fillId="33" borderId="28" xfId="0" applyNumberFormat="1" applyFont="1" applyFill="1" applyBorder="1" applyAlignment="1">
      <alignment vertical="center"/>
    </xf>
    <xf numFmtId="0" fontId="62" fillId="0" borderId="27" xfId="0" applyFont="1" applyBorder="1" applyAlignment="1">
      <alignment horizontal="right" vertical="center"/>
    </xf>
    <xf numFmtId="0" fontId="62" fillId="33" borderId="28" xfId="0" applyFont="1" applyFill="1" applyBorder="1" applyAlignment="1">
      <alignment horizontal="center" vertical="center"/>
    </xf>
    <xf numFmtId="0" fontId="0" fillId="33" borderId="28" xfId="0" applyFont="1" applyFill="1" applyBorder="1" applyAlignment="1">
      <alignment vertical="center"/>
    </xf>
    <xf numFmtId="0" fontId="0" fillId="33" borderId="22" xfId="0" applyFont="1" applyFill="1" applyBorder="1" applyAlignment="1">
      <alignment vertical="center"/>
    </xf>
    <xf numFmtId="0" fontId="0" fillId="0" borderId="29" xfId="0" applyFont="1" applyBorder="1" applyAlignment="1">
      <alignment vertical="center"/>
    </xf>
    <xf numFmtId="178" fontId="62" fillId="33" borderId="22" xfId="0" applyNumberFormat="1" applyFont="1" applyFill="1" applyBorder="1" applyAlignment="1">
      <alignment vertical="center"/>
    </xf>
    <xf numFmtId="178" fontId="0" fillId="33" borderId="22" xfId="0" applyNumberFormat="1" applyFont="1" applyFill="1" applyBorder="1" applyAlignment="1">
      <alignment vertical="center"/>
    </xf>
    <xf numFmtId="0" fontId="62" fillId="0" borderId="0" xfId="0" applyFont="1" applyBorder="1" applyAlignment="1">
      <alignment horizontal="right" vertical="center" shrinkToFit="1"/>
    </xf>
    <xf numFmtId="0" fontId="0" fillId="0" borderId="0" xfId="0" applyFont="1" applyAlignment="1">
      <alignment horizontal="right" vertical="center" shrinkToFit="1"/>
    </xf>
    <xf numFmtId="0" fontId="62" fillId="0" borderId="0" xfId="0" applyFont="1" applyBorder="1" applyAlignment="1">
      <alignment horizontal="right" vertical="center"/>
    </xf>
    <xf numFmtId="0" fontId="62" fillId="33" borderId="28" xfId="0" applyFont="1" applyFill="1" applyBorder="1" applyAlignment="1">
      <alignment vertical="center"/>
    </xf>
    <xf numFmtId="0" fontId="62" fillId="0" borderId="28" xfId="0" applyFont="1" applyBorder="1" applyAlignment="1">
      <alignment horizontal="right" vertical="center"/>
    </xf>
    <xf numFmtId="0" fontId="62" fillId="0" borderId="21" xfId="0" applyFont="1" applyBorder="1" applyAlignment="1">
      <alignment horizontal="right" vertical="center"/>
    </xf>
    <xf numFmtId="0" fontId="62" fillId="0" borderId="22" xfId="0" applyFont="1" applyBorder="1" applyAlignment="1">
      <alignment horizontal="right" vertical="center"/>
    </xf>
    <xf numFmtId="0" fontId="62" fillId="33" borderId="22" xfId="0" applyFont="1" applyFill="1" applyBorder="1" applyAlignment="1">
      <alignment horizontal="center" vertical="center"/>
    </xf>
    <xf numFmtId="0" fontId="62" fillId="0" borderId="29" xfId="0" applyFont="1" applyBorder="1" applyAlignment="1">
      <alignment vertical="center"/>
    </xf>
    <xf numFmtId="0" fontId="62" fillId="33" borderId="15" xfId="0" applyFont="1" applyFill="1" applyBorder="1" applyAlignment="1">
      <alignment vertical="top" wrapText="1"/>
    </xf>
    <xf numFmtId="0" fontId="62" fillId="33" borderId="0" xfId="0" applyFont="1" applyFill="1" applyAlignment="1">
      <alignment vertical="top" wrapText="1"/>
    </xf>
    <xf numFmtId="0" fontId="62" fillId="33" borderId="20" xfId="0" applyFont="1" applyFill="1" applyBorder="1" applyAlignment="1">
      <alignment vertical="top" wrapText="1"/>
    </xf>
    <xf numFmtId="0" fontId="62" fillId="33" borderId="21" xfId="0" applyFont="1" applyFill="1" applyBorder="1" applyAlignment="1">
      <alignment vertical="top" wrapText="1"/>
    </xf>
    <xf numFmtId="0" fontId="62" fillId="33" borderId="22" xfId="0" applyFont="1" applyFill="1" applyBorder="1" applyAlignment="1">
      <alignment vertical="top" wrapText="1"/>
    </xf>
    <xf numFmtId="0" fontId="62" fillId="33" borderId="23" xfId="0" applyFont="1" applyFill="1" applyBorder="1" applyAlignment="1">
      <alignment vertical="top" wrapText="1"/>
    </xf>
    <xf numFmtId="0" fontId="62" fillId="33" borderId="32" xfId="0" applyFont="1" applyFill="1" applyBorder="1" applyAlignment="1">
      <alignment vertical="center"/>
    </xf>
    <xf numFmtId="0" fontId="0" fillId="33" borderId="30" xfId="0" applyFont="1" applyFill="1" applyBorder="1" applyAlignment="1">
      <alignment vertical="center"/>
    </xf>
    <xf numFmtId="0" fontId="0" fillId="33" borderId="31" xfId="0" applyFont="1" applyFill="1" applyBorder="1" applyAlignment="1">
      <alignment vertical="center"/>
    </xf>
    <xf numFmtId="0" fontId="62" fillId="33" borderId="15" xfId="0" applyFont="1" applyFill="1" applyBorder="1" applyAlignment="1">
      <alignment vertical="center"/>
    </xf>
    <xf numFmtId="0" fontId="0" fillId="33" borderId="20" xfId="0" applyFont="1" applyFill="1" applyBorder="1" applyAlignment="1">
      <alignment vertical="center"/>
    </xf>
    <xf numFmtId="0" fontId="62" fillId="33" borderId="21" xfId="0" applyFont="1" applyFill="1" applyBorder="1" applyAlignment="1">
      <alignment vertical="center"/>
    </xf>
    <xf numFmtId="0" fontId="0" fillId="33" borderId="23" xfId="0" applyFont="1" applyFill="1" applyBorder="1" applyAlignment="1">
      <alignment vertical="center"/>
    </xf>
    <xf numFmtId="0" fontId="43" fillId="0" borderId="0" xfId="0" applyFont="1" applyFill="1" applyBorder="1" applyAlignment="1">
      <alignment horizontal="center" vertical="center" wrapText="1"/>
    </xf>
    <xf numFmtId="0" fontId="43" fillId="0" borderId="0" xfId="0" applyFont="1" applyFill="1" applyBorder="1" applyAlignment="1">
      <alignment vertical="center" wrapText="1"/>
    </xf>
    <xf numFmtId="0" fontId="0" fillId="33" borderId="0" xfId="0" applyFont="1" applyFill="1" applyAlignment="1">
      <alignment horizontal="center" vertical="center"/>
    </xf>
    <xf numFmtId="0" fontId="62" fillId="0" borderId="0" xfId="0" applyFont="1" applyFill="1" applyAlignment="1">
      <alignment horizontal="center" vertical="center"/>
    </xf>
    <xf numFmtId="0" fontId="62" fillId="0" borderId="30" xfId="0" applyFont="1" applyBorder="1" applyAlignment="1">
      <alignment vertical="center" wrapText="1"/>
    </xf>
    <xf numFmtId="0" fontId="62" fillId="0" borderId="31" xfId="0" applyFont="1" applyBorder="1" applyAlignment="1">
      <alignment vertical="center" wrapText="1"/>
    </xf>
    <xf numFmtId="0" fontId="62" fillId="0" borderId="15" xfId="0" applyFont="1" applyBorder="1" applyAlignment="1">
      <alignment vertical="center" wrapText="1"/>
    </xf>
    <xf numFmtId="0" fontId="62" fillId="0" borderId="0" xfId="0" applyFont="1" applyBorder="1" applyAlignment="1">
      <alignment vertical="center" wrapText="1"/>
    </xf>
    <xf numFmtId="0" fontId="62" fillId="0" borderId="20" xfId="0" applyFont="1" applyBorder="1" applyAlignment="1">
      <alignment vertical="center" wrapText="1"/>
    </xf>
    <xf numFmtId="0" fontId="62" fillId="0" borderId="21" xfId="0" applyFont="1" applyBorder="1" applyAlignment="1">
      <alignment vertical="center" wrapText="1"/>
    </xf>
    <xf numFmtId="0" fontId="62" fillId="0" borderId="22" xfId="0" applyFont="1" applyBorder="1" applyAlignment="1">
      <alignment vertical="center" wrapText="1"/>
    </xf>
    <xf numFmtId="0" fontId="62" fillId="0" borderId="23" xfId="0" applyFont="1" applyBorder="1" applyAlignment="1">
      <alignment vertical="center" wrapText="1"/>
    </xf>
    <xf numFmtId="0" fontId="62" fillId="0" borderId="0" xfId="0" applyFont="1" applyAlignment="1">
      <alignment vertical="center" wrapText="1"/>
    </xf>
    <xf numFmtId="0" fontId="62" fillId="0" borderId="22" xfId="0" applyFont="1" applyBorder="1" applyAlignment="1">
      <alignment vertical="center" shrinkToFit="1"/>
    </xf>
    <xf numFmtId="0" fontId="0" fillId="0" borderId="22" xfId="0" applyFont="1" applyBorder="1" applyAlignment="1">
      <alignment vertical="center" shrinkToFit="1"/>
    </xf>
    <xf numFmtId="0" fontId="0" fillId="0" borderId="23" xfId="0" applyFont="1" applyBorder="1" applyAlignment="1">
      <alignment vertical="center" shrinkToFit="1"/>
    </xf>
    <xf numFmtId="0" fontId="62" fillId="33" borderId="21" xfId="0" applyFont="1" applyFill="1" applyBorder="1" applyAlignment="1" applyProtection="1">
      <alignment vertical="center"/>
      <protection locked="0"/>
    </xf>
    <xf numFmtId="0" fontId="0" fillId="33" borderId="22" xfId="0" applyFont="1" applyFill="1" applyBorder="1" applyAlignment="1" applyProtection="1">
      <alignment vertical="center"/>
      <protection locked="0"/>
    </xf>
    <xf numFmtId="0" fontId="0" fillId="33" borderId="23" xfId="0" applyFont="1" applyFill="1" applyBorder="1" applyAlignment="1" applyProtection="1">
      <alignment vertical="center"/>
      <protection locked="0"/>
    </xf>
    <xf numFmtId="0" fontId="62" fillId="33" borderId="15" xfId="0" applyFont="1" applyFill="1" applyBorder="1" applyAlignment="1" applyProtection="1">
      <alignment vertical="center"/>
      <protection locked="0"/>
    </xf>
    <xf numFmtId="0" fontId="0" fillId="33" borderId="0" xfId="0" applyFont="1" applyFill="1" applyAlignment="1" applyProtection="1">
      <alignment vertical="center"/>
      <protection locked="0"/>
    </xf>
    <xf numFmtId="0" fontId="0" fillId="33" borderId="20" xfId="0" applyFont="1" applyFill="1" applyBorder="1" applyAlignment="1" applyProtection="1">
      <alignment vertical="center"/>
      <protection locked="0"/>
    </xf>
    <xf numFmtId="0" fontId="62" fillId="0" borderId="32" xfId="0" applyFont="1" applyFill="1" applyBorder="1" applyAlignment="1">
      <alignment vertical="center" shrinkToFit="1"/>
    </xf>
    <xf numFmtId="0" fontId="62" fillId="0" borderId="30" xfId="0" applyFont="1" applyFill="1" applyBorder="1" applyAlignment="1">
      <alignment vertical="center" shrinkToFit="1"/>
    </xf>
    <xf numFmtId="0" fontId="62" fillId="0" borderId="31" xfId="0" applyFont="1" applyFill="1" applyBorder="1" applyAlignment="1">
      <alignment vertical="center" shrinkToFit="1"/>
    </xf>
    <xf numFmtId="0" fontId="62" fillId="0" borderId="1"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3" xfId="0" applyFont="1" applyFill="1" applyBorder="1" applyAlignment="1">
      <alignment horizontal="center" vertical="center"/>
    </xf>
    <xf numFmtId="0" fontId="62" fillId="0" borderId="4" xfId="0" applyFont="1" applyFill="1" applyBorder="1" applyAlignment="1">
      <alignment horizontal="center" vertical="center"/>
    </xf>
    <xf numFmtId="0" fontId="62" fillId="33" borderId="32" xfId="0" applyFont="1" applyFill="1" applyBorder="1" applyAlignment="1" applyProtection="1">
      <alignment vertical="center"/>
      <protection locked="0"/>
    </xf>
    <xf numFmtId="0" fontId="0" fillId="33" borderId="30" xfId="0" applyFont="1" applyFill="1" applyBorder="1" applyAlignment="1" applyProtection="1">
      <alignment vertical="center"/>
      <protection locked="0"/>
    </xf>
    <xf numFmtId="0" fontId="0" fillId="33" borderId="31" xfId="0" applyFont="1" applyFill="1" applyBorder="1" applyAlignment="1" applyProtection="1">
      <alignment vertical="center"/>
      <protection locked="0"/>
    </xf>
    <xf numFmtId="0" fontId="62" fillId="33" borderId="28" xfId="0" applyFont="1" applyFill="1" applyBorder="1" applyAlignment="1" applyProtection="1">
      <alignment horizontal="center" vertical="center"/>
      <protection locked="0"/>
    </xf>
    <xf numFmtId="0" fontId="0" fillId="33" borderId="28" xfId="0" applyFont="1" applyFill="1" applyBorder="1" applyAlignment="1" applyProtection="1">
      <alignment vertical="center"/>
      <protection locked="0"/>
    </xf>
    <xf numFmtId="0" fontId="62" fillId="33" borderId="3" xfId="0" applyFont="1" applyFill="1" applyBorder="1" applyAlignment="1">
      <alignment vertical="center" wrapText="1"/>
    </xf>
    <xf numFmtId="0" fontId="62" fillId="33" borderId="4" xfId="0" applyFont="1" applyFill="1" applyBorder="1" applyAlignment="1">
      <alignment vertical="center" wrapText="1"/>
    </xf>
    <xf numFmtId="0" fontId="62" fillId="33" borderId="2" xfId="0" applyFont="1" applyFill="1" applyBorder="1" applyAlignment="1" applyProtection="1">
      <alignment vertical="center"/>
      <protection locked="0"/>
    </xf>
    <xf numFmtId="0" fontId="0" fillId="0" borderId="3" xfId="0" applyFont="1" applyBorder="1" applyAlignment="1" applyProtection="1">
      <alignment vertical="center"/>
      <protection locked="0"/>
    </xf>
    <xf numFmtId="0" fontId="62" fillId="33" borderId="0" xfId="0" applyFont="1" applyFill="1" applyAlignment="1" applyProtection="1">
      <alignment vertical="center"/>
      <protection locked="0"/>
    </xf>
    <xf numFmtId="0" fontId="0" fillId="0" borderId="59" xfId="0" applyFont="1" applyBorder="1" applyAlignment="1">
      <alignment horizontal="center" vertical="center"/>
    </xf>
    <xf numFmtId="0" fontId="62" fillId="0" borderId="32" xfId="0" applyFont="1" applyFill="1" applyBorder="1" applyAlignment="1">
      <alignment vertical="center"/>
    </xf>
    <xf numFmtId="0" fontId="62" fillId="0" borderId="30" xfId="0" applyFont="1" applyFill="1" applyBorder="1" applyAlignment="1">
      <alignment vertical="center"/>
    </xf>
    <xf numFmtId="0" fontId="62" fillId="0" borderId="31" xfId="0" applyFont="1" applyFill="1" applyBorder="1" applyAlignment="1">
      <alignment vertical="center"/>
    </xf>
    <xf numFmtId="0" fontId="62" fillId="0" borderId="15" xfId="0" applyFont="1" applyFill="1" applyBorder="1" applyAlignment="1">
      <alignment vertical="center"/>
    </xf>
    <xf numFmtId="0" fontId="62" fillId="0" borderId="0" xfId="0" applyFont="1" applyFill="1" applyBorder="1" applyAlignment="1">
      <alignment vertical="center"/>
    </xf>
    <xf numFmtId="0" fontId="62" fillId="0" borderId="20" xfId="0" applyFont="1" applyFill="1" applyBorder="1" applyAlignment="1">
      <alignment vertical="center"/>
    </xf>
    <xf numFmtId="0" fontId="62" fillId="0" borderId="21" xfId="0" applyFont="1" applyFill="1" applyBorder="1" applyAlignment="1">
      <alignment vertical="center"/>
    </xf>
    <xf numFmtId="0" fontId="62" fillId="0" borderId="22" xfId="0" applyFont="1" applyFill="1" applyBorder="1" applyAlignment="1">
      <alignment vertical="center"/>
    </xf>
    <xf numFmtId="0" fontId="62" fillId="0" borderId="23" xfId="0" applyFont="1" applyFill="1" applyBorder="1" applyAlignment="1">
      <alignment vertical="center"/>
    </xf>
    <xf numFmtId="0" fontId="62" fillId="33" borderId="3" xfId="0" applyFont="1" applyFill="1" applyBorder="1" applyAlignment="1" applyProtection="1">
      <alignment horizontal="center" vertical="center"/>
      <protection locked="0"/>
    </xf>
    <xf numFmtId="0" fontId="0" fillId="0" borderId="30" xfId="0" applyFont="1" applyFill="1" applyBorder="1" applyAlignment="1">
      <alignment vertical="center"/>
    </xf>
    <xf numFmtId="0" fontId="0" fillId="0" borderId="31" xfId="0" applyFont="1" applyFill="1" applyBorder="1" applyAlignment="1">
      <alignment vertical="center"/>
    </xf>
    <xf numFmtId="0" fontId="0" fillId="0" borderId="15" xfId="0" applyFont="1" applyFill="1" applyBorder="1" applyAlignment="1">
      <alignment vertical="center"/>
    </xf>
    <xf numFmtId="0" fontId="0" fillId="0" borderId="0" xfId="0" applyFont="1" applyFill="1" applyBorder="1" applyAlignment="1">
      <alignment vertical="center"/>
    </xf>
    <xf numFmtId="0" fontId="0" fillId="0" borderId="20" xfId="0" applyFont="1" applyFill="1" applyBorder="1" applyAlignment="1">
      <alignment vertical="center"/>
    </xf>
    <xf numFmtId="0" fontId="0" fillId="0" borderId="21" xfId="0" applyFont="1" applyFill="1" applyBorder="1" applyAlignment="1">
      <alignment vertical="center"/>
    </xf>
    <xf numFmtId="0" fontId="0" fillId="0" borderId="22" xfId="0" applyFont="1" applyFill="1" applyBorder="1" applyAlignment="1">
      <alignment vertical="center"/>
    </xf>
    <xf numFmtId="0" fontId="0" fillId="0" borderId="23" xfId="0" applyFont="1" applyFill="1" applyBorder="1" applyAlignment="1">
      <alignment vertical="center"/>
    </xf>
    <xf numFmtId="0" fontId="62" fillId="0" borderId="32" xfId="0" applyFont="1" applyFill="1" applyBorder="1" applyAlignment="1">
      <alignment horizontal="center" vertical="center" wrapText="1"/>
    </xf>
    <xf numFmtId="0" fontId="62" fillId="0" borderId="30" xfId="0" applyFont="1" applyFill="1" applyBorder="1" applyAlignment="1">
      <alignment horizontal="center" vertical="center" wrapText="1"/>
    </xf>
    <xf numFmtId="0" fontId="62" fillId="0" borderId="31" xfId="0" applyFont="1" applyFill="1" applyBorder="1" applyAlignment="1">
      <alignment horizontal="center" vertical="center" wrapText="1"/>
    </xf>
    <xf numFmtId="0" fontId="62" fillId="0" borderId="15" xfId="0" applyFont="1" applyFill="1" applyBorder="1" applyAlignment="1">
      <alignment horizontal="center" vertical="center" wrapText="1"/>
    </xf>
    <xf numFmtId="0" fontId="62" fillId="0" borderId="0" xfId="0" applyFont="1" applyFill="1" applyBorder="1" applyAlignment="1">
      <alignment horizontal="center" vertical="center" wrapText="1"/>
    </xf>
    <xf numFmtId="0" fontId="62" fillId="0" borderId="20" xfId="0" applyFont="1" applyFill="1" applyBorder="1" applyAlignment="1">
      <alignment horizontal="center" vertical="center" wrapText="1"/>
    </xf>
    <xf numFmtId="0" fontId="62" fillId="0" borderId="21" xfId="0" applyFont="1" applyFill="1" applyBorder="1" applyAlignment="1">
      <alignment horizontal="center" vertical="center" wrapText="1"/>
    </xf>
    <xf numFmtId="0" fontId="62" fillId="0" borderId="22" xfId="0" applyFont="1" applyFill="1" applyBorder="1" applyAlignment="1">
      <alignment horizontal="center" vertical="center" wrapText="1"/>
    </xf>
    <xf numFmtId="0" fontId="62" fillId="0" borderId="23" xfId="0" applyFont="1" applyFill="1" applyBorder="1" applyAlignment="1">
      <alignment horizontal="center" vertical="center" wrapText="1"/>
    </xf>
    <xf numFmtId="0" fontId="0" fillId="0" borderId="0" xfId="0" applyFont="1" applyAlignment="1" applyProtection="1">
      <alignment vertical="center"/>
      <protection locked="0"/>
    </xf>
    <xf numFmtId="178" fontId="62" fillId="33" borderId="28" xfId="0" applyNumberFormat="1" applyFont="1" applyFill="1" applyBorder="1" applyAlignment="1" applyProtection="1">
      <alignment vertical="center"/>
      <protection locked="0"/>
    </xf>
    <xf numFmtId="178" fontId="0" fillId="33" borderId="28" xfId="0" applyNumberFormat="1" applyFont="1" applyFill="1" applyBorder="1" applyAlignment="1" applyProtection="1">
      <alignment vertical="center"/>
      <protection locked="0"/>
    </xf>
    <xf numFmtId="0" fontId="62" fillId="33" borderId="15" xfId="0" applyFont="1" applyFill="1" applyBorder="1" applyAlignment="1" applyProtection="1">
      <alignment vertical="top" wrapText="1"/>
      <protection locked="0"/>
    </xf>
    <xf numFmtId="0" fontId="62" fillId="33" borderId="0" xfId="0" applyFont="1" applyFill="1" applyAlignment="1" applyProtection="1">
      <alignment vertical="top" wrapText="1"/>
      <protection locked="0"/>
    </xf>
    <xf numFmtId="0" fontId="62" fillId="33" borderId="20" xfId="0" applyFont="1" applyFill="1" applyBorder="1" applyAlignment="1" applyProtection="1">
      <alignment vertical="top" wrapText="1"/>
      <protection locked="0"/>
    </xf>
    <xf numFmtId="0" fontId="62" fillId="33" borderId="21" xfId="0" applyFont="1" applyFill="1" applyBorder="1" applyAlignment="1" applyProtection="1">
      <alignment vertical="top" wrapText="1"/>
      <protection locked="0"/>
    </xf>
    <xf numFmtId="0" fontId="62" fillId="33" borderId="22" xfId="0" applyFont="1" applyFill="1" applyBorder="1" applyAlignment="1" applyProtection="1">
      <alignment vertical="top" wrapText="1"/>
      <protection locked="0"/>
    </xf>
    <xf numFmtId="0" fontId="62" fillId="33" borderId="23" xfId="0" applyFont="1" applyFill="1" applyBorder="1" applyAlignment="1" applyProtection="1">
      <alignment vertical="top" wrapText="1"/>
      <protection locked="0"/>
    </xf>
    <xf numFmtId="0" fontId="62" fillId="33" borderId="22" xfId="0" applyFont="1" applyFill="1" applyBorder="1" applyAlignment="1" applyProtection="1">
      <alignment horizontal="center" vertical="center"/>
      <protection locked="0"/>
    </xf>
    <xf numFmtId="0" fontId="62" fillId="0" borderId="21" xfId="0" applyFont="1" applyFill="1" applyBorder="1" applyAlignment="1">
      <alignment horizontal="center" vertical="center" shrinkToFit="1"/>
    </xf>
    <xf numFmtId="0" fontId="62" fillId="0" borderId="22" xfId="0" applyFont="1" applyFill="1" applyBorder="1" applyAlignment="1">
      <alignment horizontal="center" vertical="center" shrinkToFit="1"/>
    </xf>
    <xf numFmtId="0" fontId="62" fillId="0" borderId="23" xfId="0" applyFont="1" applyFill="1" applyBorder="1" applyAlignment="1">
      <alignment horizontal="center" vertical="center" shrinkToFit="1"/>
    </xf>
    <xf numFmtId="0" fontId="62" fillId="0" borderId="32" xfId="0" applyFont="1" applyFill="1" applyBorder="1" applyAlignment="1">
      <alignment vertical="center" wrapText="1"/>
    </xf>
    <xf numFmtId="0" fontId="62" fillId="0" borderId="15" xfId="0" applyFont="1" applyFill="1" applyBorder="1" applyAlignment="1">
      <alignment vertical="center" shrinkToFit="1"/>
    </xf>
    <xf numFmtId="0" fontId="62" fillId="0" borderId="0" xfId="0" applyFont="1" applyFill="1" applyBorder="1" applyAlignment="1">
      <alignment vertical="center" shrinkToFit="1"/>
    </xf>
    <xf numFmtId="0" fontId="62" fillId="0" borderId="20" xfId="0" applyFont="1" applyFill="1" applyBorder="1" applyAlignment="1">
      <alignment vertical="center" shrinkToFit="1"/>
    </xf>
    <xf numFmtId="0" fontId="62" fillId="0" borderId="15" xfId="0" applyFont="1" applyFill="1" applyBorder="1" applyAlignment="1">
      <alignment horizontal="center" vertical="center" shrinkToFit="1"/>
    </xf>
    <xf numFmtId="0" fontId="62" fillId="0" borderId="0" xfId="0" applyFont="1" applyFill="1" applyBorder="1" applyAlignment="1">
      <alignment horizontal="center" vertical="center" shrinkToFit="1"/>
    </xf>
    <xf numFmtId="0" fontId="62" fillId="0" borderId="20" xfId="0" applyFont="1" applyFill="1" applyBorder="1" applyAlignment="1">
      <alignment horizontal="center" vertical="center" shrinkToFit="1"/>
    </xf>
    <xf numFmtId="0" fontId="62" fillId="33" borderId="0" xfId="0" applyFont="1" applyFill="1" applyBorder="1" applyAlignment="1" applyProtection="1">
      <alignment horizontal="center" vertical="center"/>
      <protection locked="0"/>
    </xf>
    <xf numFmtId="0" fontId="0" fillId="33" borderId="0" xfId="0" applyFont="1" applyFill="1" applyBorder="1" applyAlignment="1" applyProtection="1">
      <alignment horizontal="center" vertical="center"/>
      <protection locked="0"/>
    </xf>
    <xf numFmtId="178" fontId="62" fillId="33" borderId="22" xfId="0" applyNumberFormat="1" applyFont="1" applyFill="1" applyBorder="1" applyAlignment="1" applyProtection="1">
      <alignment vertical="center"/>
      <protection locked="0"/>
    </xf>
    <xf numFmtId="178" fontId="0" fillId="33" borderId="22" xfId="0" applyNumberFormat="1" applyFont="1" applyFill="1" applyBorder="1" applyAlignment="1" applyProtection="1">
      <alignment vertical="center"/>
      <protection locked="0"/>
    </xf>
    <xf numFmtId="0" fontId="62" fillId="33" borderId="28" xfId="0" applyFont="1" applyFill="1" applyBorder="1" applyAlignment="1" applyProtection="1">
      <alignment vertical="center" shrinkToFit="1"/>
      <protection locked="0"/>
    </xf>
    <xf numFmtId="0" fontId="0" fillId="33" borderId="28" xfId="0" applyFont="1" applyFill="1" applyBorder="1" applyAlignment="1" applyProtection="1">
      <alignment vertical="center" shrinkToFit="1"/>
      <protection locked="0"/>
    </xf>
    <xf numFmtId="0" fontId="49" fillId="0" borderId="0" xfId="28" applyFont="1" applyBorder="1" applyAlignment="1">
      <alignment vertical="center"/>
    </xf>
    <xf numFmtId="0" fontId="62" fillId="0" borderId="15" xfId="0" applyNumberFormat="1" applyFont="1" applyFill="1" applyBorder="1" applyAlignment="1">
      <alignment vertical="center" shrinkToFit="1"/>
    </xf>
    <xf numFmtId="0" fontId="62" fillId="0" borderId="0" xfId="0" applyNumberFormat="1" applyFont="1" applyFill="1" applyBorder="1" applyAlignment="1">
      <alignment vertical="center" shrinkToFit="1"/>
    </xf>
    <xf numFmtId="0" fontId="62" fillId="0" borderId="20" xfId="0" applyNumberFormat="1" applyFont="1" applyFill="1" applyBorder="1" applyAlignment="1">
      <alignment vertical="center" shrinkToFit="1"/>
    </xf>
    <xf numFmtId="176" fontId="66" fillId="33" borderId="0" xfId="0" applyNumberFormat="1" applyFont="1" applyFill="1" applyAlignment="1" applyProtection="1">
      <alignment horizontal="center" vertical="center"/>
      <protection locked="0"/>
    </xf>
    <xf numFmtId="0" fontId="62" fillId="0" borderId="57" xfId="0" applyFont="1" applyFill="1" applyBorder="1" applyAlignment="1">
      <alignment horizontal="center" vertical="center" shrinkToFit="1"/>
    </xf>
    <xf numFmtId="0" fontId="62" fillId="0" borderId="58" xfId="0" applyFont="1" applyFill="1" applyBorder="1" applyAlignment="1">
      <alignment horizontal="center" vertical="center" shrinkToFit="1"/>
    </xf>
    <xf numFmtId="0" fontId="62" fillId="33" borderId="0" xfId="0" applyFont="1" applyFill="1" applyBorder="1" applyAlignment="1" applyProtection="1">
      <alignment vertical="center" wrapText="1"/>
      <protection locked="0"/>
    </xf>
    <xf numFmtId="0" fontId="62" fillId="33" borderId="3" xfId="0" applyFont="1" applyFill="1" applyBorder="1" applyAlignment="1" applyProtection="1">
      <alignment vertical="center"/>
      <protection locked="0"/>
    </xf>
    <xf numFmtId="0" fontId="62" fillId="35" borderId="0" xfId="0" applyFont="1" applyFill="1" applyAlignment="1" applyProtection="1">
      <alignment horizontal="center" vertical="center"/>
      <protection locked="0"/>
    </xf>
    <xf numFmtId="0" fontId="62" fillId="0" borderId="21" xfId="0" applyNumberFormat="1" applyFont="1" applyFill="1" applyBorder="1" applyAlignment="1">
      <alignment vertical="center" shrinkToFit="1"/>
    </xf>
    <xf numFmtId="0" fontId="62" fillId="0" borderId="22" xfId="0" applyNumberFormat="1" applyFont="1" applyFill="1" applyBorder="1" applyAlignment="1">
      <alignment vertical="center" shrinkToFit="1"/>
    </xf>
    <xf numFmtId="0" fontId="62" fillId="0" borderId="23" xfId="0" applyNumberFormat="1" applyFont="1" applyFill="1" applyBorder="1" applyAlignment="1">
      <alignment vertical="center" shrinkToFit="1"/>
    </xf>
    <xf numFmtId="0" fontId="0" fillId="0" borderId="45" xfId="0" applyFont="1" applyBorder="1" applyAlignment="1">
      <alignment horizontal="center" vertical="center"/>
    </xf>
    <xf numFmtId="0" fontId="62" fillId="0" borderId="15" xfId="0" applyFont="1" applyBorder="1" applyAlignment="1">
      <alignment vertical="top" wrapText="1"/>
    </xf>
    <xf numFmtId="0" fontId="62" fillId="0" borderId="0" xfId="0" applyFont="1" applyAlignment="1">
      <alignment vertical="top" wrapText="1"/>
    </xf>
    <xf numFmtId="0" fontId="62" fillId="0" borderId="20" xfId="0" applyFont="1" applyBorder="1" applyAlignment="1">
      <alignment vertical="top" wrapText="1"/>
    </xf>
    <xf numFmtId="0" fontId="62" fillId="0" borderId="21" xfId="0" applyFont="1" applyBorder="1" applyAlignment="1">
      <alignment vertical="top" wrapText="1"/>
    </xf>
    <xf numFmtId="0" fontId="62" fillId="0" borderId="22" xfId="0" applyFont="1" applyBorder="1" applyAlignment="1">
      <alignment vertical="top" wrapText="1"/>
    </xf>
    <xf numFmtId="0" fontId="62" fillId="0" borderId="23" xfId="0" applyFont="1" applyBorder="1" applyAlignment="1">
      <alignment vertical="top" wrapText="1"/>
    </xf>
    <xf numFmtId="0" fontId="62" fillId="0" borderId="28" xfId="0" applyFont="1" applyBorder="1" applyAlignment="1">
      <alignment horizontal="center" vertical="center"/>
    </xf>
    <xf numFmtId="0" fontId="62" fillId="0" borderId="22" xfId="0" applyFont="1" applyBorder="1" applyAlignment="1">
      <alignment horizontal="center" vertical="center"/>
    </xf>
    <xf numFmtId="176" fontId="62" fillId="0" borderId="22" xfId="0" applyNumberFormat="1" applyFont="1" applyBorder="1" applyAlignment="1">
      <alignment vertical="center"/>
    </xf>
    <xf numFmtId="176" fontId="0" fillId="0" borderId="22" xfId="0" applyNumberFormat="1" applyFont="1" applyBorder="1" applyAlignment="1">
      <alignment vertical="center"/>
    </xf>
    <xf numFmtId="176" fontId="62" fillId="0" borderId="28" xfId="0" applyNumberFormat="1" applyFont="1" applyBorder="1" applyAlignment="1">
      <alignment vertical="center"/>
    </xf>
    <xf numFmtId="176" fontId="0" fillId="0" borderId="28" xfId="0" applyNumberFormat="1" applyFont="1" applyBorder="1" applyAlignment="1">
      <alignment vertical="center"/>
    </xf>
    <xf numFmtId="0" fontId="62" fillId="0" borderId="2" xfId="0" applyFont="1" applyBorder="1" applyAlignment="1">
      <alignment vertical="center"/>
    </xf>
    <xf numFmtId="0" fontId="62" fillId="0" borderId="3" xfId="0" applyFont="1" applyBorder="1" applyAlignment="1">
      <alignment vertical="center"/>
    </xf>
    <xf numFmtId="0" fontId="62" fillId="0" borderId="0" xfId="0" applyFont="1" applyAlignment="1">
      <alignment horizontal="left" vertical="center" shrinkToFit="1"/>
    </xf>
    <xf numFmtId="0" fontId="62" fillId="0" borderId="0" xfId="0" applyFont="1" applyFill="1" applyBorder="1" applyAlignment="1">
      <alignment horizontal="center" vertical="center"/>
    </xf>
    <xf numFmtId="0" fontId="62" fillId="0" borderId="2" xfId="0" applyFont="1" applyBorder="1" applyAlignment="1">
      <alignment horizontal="left" vertical="center" shrinkToFit="1"/>
    </xf>
    <xf numFmtId="0" fontId="62" fillId="0" borderId="3" xfId="0" applyFont="1" applyBorder="1" applyAlignment="1">
      <alignment horizontal="left" vertical="center" shrinkToFit="1"/>
    </xf>
    <xf numFmtId="0" fontId="62" fillId="0" borderId="4" xfId="0" applyFont="1" applyBorder="1" applyAlignment="1">
      <alignment horizontal="left" vertical="center" shrinkToFit="1"/>
    </xf>
    <xf numFmtId="0" fontId="62" fillId="0" borderId="2" xfId="0" applyFont="1" applyBorder="1" applyAlignment="1">
      <alignment vertical="center" wrapText="1"/>
    </xf>
    <xf numFmtId="0" fontId="62" fillId="0" borderId="0" xfId="0" applyFont="1" applyAlignment="1">
      <alignment vertical="center" shrinkToFit="1"/>
    </xf>
    <xf numFmtId="0" fontId="62" fillId="0" borderId="52" xfId="0" applyFont="1" applyBorder="1" applyAlignment="1">
      <alignment horizontal="center" vertical="center"/>
    </xf>
    <xf numFmtId="0" fontId="62" fillId="0" borderId="53" xfId="0" applyFont="1" applyBorder="1" applyAlignment="1">
      <alignment horizontal="center" vertical="center"/>
    </xf>
    <xf numFmtId="0" fontId="49" fillId="0" borderId="0" xfId="28" applyBorder="1" applyAlignment="1">
      <alignment vertical="center"/>
    </xf>
    <xf numFmtId="0" fontId="66" fillId="0" borderId="0" xfId="0" applyFont="1" applyAlignment="1">
      <alignment vertical="center"/>
    </xf>
    <xf numFmtId="0" fontId="9" fillId="0" borderId="0" xfId="0" applyFont="1" applyBorder="1" applyAlignment="1">
      <alignment vertical="center"/>
    </xf>
    <xf numFmtId="0" fontId="17" fillId="0" borderId="0" xfId="0" applyFont="1" applyAlignment="1">
      <alignment vertical="center"/>
    </xf>
    <xf numFmtId="0" fontId="9" fillId="0" borderId="61" xfId="0" applyFont="1" applyBorder="1" applyAlignment="1">
      <alignment horizontal="right" vertical="center"/>
    </xf>
    <xf numFmtId="0" fontId="16" fillId="0" borderId="0" xfId="0" applyFont="1" applyAlignment="1">
      <alignment horizontal="center" vertical="center"/>
    </xf>
    <xf numFmtId="0" fontId="9" fillId="0" borderId="0" xfId="0" applyFont="1" applyAlignment="1">
      <alignment vertical="center"/>
    </xf>
    <xf numFmtId="0" fontId="9" fillId="0" borderId="63" xfId="0" applyFont="1" applyBorder="1" applyAlignment="1">
      <alignment vertical="center"/>
    </xf>
    <xf numFmtId="0" fontId="15" fillId="31" borderId="64" xfId="0" applyFont="1" applyFill="1" applyBorder="1" applyAlignment="1">
      <alignment horizontal="center" vertical="center" wrapText="1"/>
    </xf>
    <xf numFmtId="0" fontId="15" fillId="31" borderId="65" xfId="0" applyFont="1" applyFill="1" applyBorder="1" applyAlignment="1">
      <alignment horizontal="center" vertical="center" wrapText="1"/>
    </xf>
    <xf numFmtId="0" fontId="15" fillId="31" borderId="66" xfId="0" applyFont="1" applyFill="1" applyBorder="1" applyAlignment="1">
      <alignment horizontal="center" vertical="center" wrapText="1"/>
    </xf>
    <xf numFmtId="0" fontId="9" fillId="0" borderId="62" xfId="0" applyFont="1" applyBorder="1" applyAlignment="1">
      <alignment vertical="center" wrapText="1"/>
    </xf>
    <xf numFmtId="0" fontId="9" fillId="0" borderId="60" xfId="0" applyFont="1" applyBorder="1" applyAlignment="1">
      <alignment vertical="center" wrapText="1"/>
    </xf>
    <xf numFmtId="0" fontId="9" fillId="0" borderId="16" xfId="0" applyFont="1" applyBorder="1" applyAlignment="1">
      <alignment vertical="center" wrapText="1"/>
    </xf>
    <xf numFmtId="0" fontId="9" fillId="0" borderId="8" xfId="0" applyFont="1" applyBorder="1" applyAlignment="1">
      <alignment vertical="center" wrapText="1"/>
    </xf>
  </cellXfs>
  <cellStyles count="48">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ハイパーリンク" xfId="28" builtinId="8"/>
    <cellStyle name="メモ" xfId="29" builtinId="10" customBuiltin="1"/>
    <cellStyle name="リンク セル" xfId="30" builtinId="24" customBuiltin="1"/>
    <cellStyle name="悪い" xfId="31" builtinId="27" customBuiltin="1"/>
    <cellStyle name="計算" xfId="32" builtinId="22" customBuiltin="1"/>
    <cellStyle name="警告文" xfId="33" builtinId="11" customBuiltin="1"/>
    <cellStyle name="見出し 1" xfId="34" builtinId="16" customBuiltin="1"/>
    <cellStyle name="見出し 2" xfId="35" builtinId="17" customBuiltin="1"/>
    <cellStyle name="見出し 3" xfId="36" builtinId="18" customBuiltin="1"/>
    <cellStyle name="見出し 4" xfId="37" builtinId="19" customBuiltin="1"/>
    <cellStyle name="集計" xfId="38" builtinId="25" customBuiltin="1"/>
    <cellStyle name="出力" xfId="39" builtinId="21" customBuiltin="1"/>
    <cellStyle name="説明文" xfId="40" builtinId="53" customBuiltin="1"/>
    <cellStyle name="入力" xfId="41" builtinId="20" customBuiltin="1"/>
    <cellStyle name="標準" xfId="0" builtinId="0"/>
    <cellStyle name="標準 2" xfId="46"/>
    <cellStyle name="標準 2 2" xfId="42"/>
    <cellStyle name="標準 3" xfId="47"/>
    <cellStyle name="標準 3 2 3" xfId="43"/>
    <cellStyle name="標準 8" xfId="44"/>
    <cellStyle name="良い" xfId="45"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76201</xdr:colOff>
      <xdr:row>144</xdr:row>
      <xdr:rowOff>247650</xdr:rowOff>
    </xdr:from>
    <xdr:to>
      <xdr:col>3</xdr:col>
      <xdr:colOff>257176</xdr:colOff>
      <xdr:row>154</xdr:row>
      <xdr:rowOff>68451</xdr:rowOff>
    </xdr:to>
    <xdr:pic>
      <xdr:nvPicPr>
        <xdr:cNvPr id="95" name="図 94" descr="地点別浸水シミュレーション検索システム - Internet Explorer"/>
        <xdr:cNvPicPr>
          <a:picLocks noChangeAspect="1"/>
        </xdr:cNvPicPr>
      </xdr:nvPicPr>
      <xdr:blipFill rotWithShape="1">
        <a:blip xmlns:r="http://schemas.openxmlformats.org/officeDocument/2006/relationships">
          <a:extLst>
            <a:ext uri="{28A0092B-C50C-407E-A947-70E740481C1C}">
              <a14:useLocalDpi xmlns:a14="http://schemas.microsoft.com/office/drawing/2010/main" val="0"/>
            </a:ext>
          </a:extLst>
        </a:blip>
        <a:srcRect t="14696" r="74454"/>
        <a:stretch/>
      </xdr:blipFill>
      <xdr:spPr>
        <a:xfrm>
          <a:off x="314326" y="41271825"/>
          <a:ext cx="1504950" cy="2678301"/>
        </a:xfrm>
        <a:prstGeom prst="rect">
          <a:avLst/>
        </a:prstGeom>
        <a:ln w="12700">
          <a:solidFill>
            <a:srgbClr val="000000"/>
          </a:solidFill>
        </a:ln>
      </xdr:spPr>
    </xdr:pic>
    <xdr:clientData/>
  </xdr:twoCellAnchor>
  <xdr:twoCellAnchor editAs="oneCell">
    <xdr:from>
      <xdr:col>4</xdr:col>
      <xdr:colOff>114301</xdr:colOff>
      <xdr:row>143</xdr:row>
      <xdr:rowOff>38101</xdr:rowOff>
    </xdr:from>
    <xdr:to>
      <xdr:col>21</xdr:col>
      <xdr:colOff>247651</xdr:colOff>
      <xdr:row>156</xdr:row>
      <xdr:rowOff>112776</xdr:rowOff>
    </xdr:to>
    <xdr:pic>
      <xdr:nvPicPr>
        <xdr:cNvPr id="11" name="図 10"/>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570" t="7008" r="19521" b="51704"/>
        <a:stretch/>
      </xdr:blipFill>
      <xdr:spPr>
        <a:xfrm>
          <a:off x="1943101" y="40776526"/>
          <a:ext cx="4667250" cy="3789425"/>
        </a:xfrm>
        <a:prstGeom prst="rect">
          <a:avLst/>
        </a:prstGeom>
      </xdr:spPr>
    </xdr:pic>
    <xdr:clientData/>
  </xdr:twoCellAnchor>
  <xdr:twoCellAnchor editAs="oneCell">
    <xdr:from>
      <xdr:col>3</xdr:col>
      <xdr:colOff>152400</xdr:colOff>
      <xdr:row>110</xdr:row>
      <xdr:rowOff>57150</xdr:rowOff>
    </xdr:from>
    <xdr:to>
      <xdr:col>22</xdr:col>
      <xdr:colOff>0</xdr:colOff>
      <xdr:row>124</xdr:row>
      <xdr:rowOff>4539</xdr:rowOff>
    </xdr:to>
    <xdr:pic>
      <xdr:nvPicPr>
        <xdr:cNvPr id="7" name="図 6"/>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8438" t="7293" r="17364" b="50568"/>
        <a:stretch/>
      </xdr:blipFill>
      <xdr:spPr>
        <a:xfrm>
          <a:off x="1714500" y="31365825"/>
          <a:ext cx="4914900" cy="3947889"/>
        </a:xfrm>
        <a:prstGeom prst="rect">
          <a:avLst/>
        </a:prstGeom>
      </xdr:spPr>
    </xdr:pic>
    <xdr:clientData/>
  </xdr:twoCellAnchor>
  <xdr:twoCellAnchor editAs="oneCell">
    <xdr:from>
      <xdr:col>1</xdr:col>
      <xdr:colOff>219075</xdr:colOff>
      <xdr:row>116</xdr:row>
      <xdr:rowOff>76200</xdr:rowOff>
    </xdr:from>
    <xdr:to>
      <xdr:col>2</xdr:col>
      <xdr:colOff>171450</xdr:colOff>
      <xdr:row>121</xdr:row>
      <xdr:rowOff>85725</xdr:rowOff>
    </xdr:to>
    <xdr:pic>
      <xdr:nvPicPr>
        <xdr:cNvPr id="55135" name="図 18" descr="画面の領域"/>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7200" y="32785050"/>
          <a:ext cx="100965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161851</xdr:colOff>
      <xdr:row>35</xdr:row>
      <xdr:rowOff>86023</xdr:rowOff>
    </xdr:from>
    <xdr:to>
      <xdr:col>3</xdr:col>
      <xdr:colOff>257063</xdr:colOff>
      <xdr:row>37</xdr:row>
      <xdr:rowOff>162074</xdr:rowOff>
    </xdr:to>
    <xdr:sp macro="" textlink="" fLocksText="0">
      <xdr:nvSpPr>
        <xdr:cNvPr id="4269" name="角丸四角形 2"/>
        <xdr:cNvSpPr/>
      </xdr:nvSpPr>
      <xdr:spPr>
        <a:xfrm>
          <a:off x="161851" y="10030123"/>
          <a:ext cx="1657312" cy="647551"/>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ja-JP" altLang="en-US" sz="3200" baseline="0">
              <a:solidFill>
                <a:srgbClr val="000000"/>
              </a:solidFill>
            </a:rPr>
            <a:t>記入例</a:t>
          </a:r>
        </a:p>
      </xdr:txBody>
    </xdr:sp>
    <xdr:clientData/>
  </xdr:twoCellAnchor>
  <xdr:twoCellAnchor>
    <xdr:from>
      <xdr:col>0</xdr:col>
      <xdr:colOff>114300</xdr:colOff>
      <xdr:row>63</xdr:row>
      <xdr:rowOff>57150</xdr:rowOff>
    </xdr:from>
    <xdr:to>
      <xdr:col>23</xdr:col>
      <xdr:colOff>123825</xdr:colOff>
      <xdr:row>65</xdr:row>
      <xdr:rowOff>66675</xdr:rowOff>
    </xdr:to>
    <xdr:grpSp>
      <xdr:nvGrpSpPr>
        <xdr:cNvPr id="55139" name="グループ化 4"/>
        <xdr:cNvGrpSpPr>
          <a:grpSpLocks/>
        </xdr:cNvGrpSpPr>
      </xdr:nvGrpSpPr>
      <xdr:grpSpPr bwMode="auto">
        <a:xfrm>
          <a:off x="114300" y="17935575"/>
          <a:ext cx="6905625" cy="581025"/>
          <a:chOff x="114300" y="12782550"/>
          <a:chExt cx="6905625" cy="581025"/>
        </a:xfrm>
      </xdr:grpSpPr>
      <xdr:cxnSp macro="">
        <xdr:nvCxnSpPr>
          <xdr:cNvPr id="17" name="直線コネクタ 16"/>
          <xdr:cNvCxnSpPr/>
        </xdr:nvCxnSpPr>
        <xdr:spPr>
          <a:xfrm flipV="1">
            <a:off x="114300" y="12792075"/>
            <a:ext cx="6905625" cy="9525"/>
          </a:xfrm>
          <a:prstGeom prst="line">
            <a:avLst/>
          </a:prstGeom>
          <a:ln w="19050">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18" name="直線矢印コネクタ 17"/>
          <xdr:cNvCxnSpPr/>
        </xdr:nvCxnSpPr>
        <xdr:spPr>
          <a:xfrm>
            <a:off x="3905250" y="12782550"/>
            <a:ext cx="0" cy="581025"/>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76312</xdr:colOff>
      <xdr:row>63</xdr:row>
      <xdr:rowOff>171896</xdr:rowOff>
    </xdr:from>
    <xdr:to>
      <xdr:col>22</xdr:col>
      <xdr:colOff>57038</xdr:colOff>
      <xdr:row>65</xdr:row>
      <xdr:rowOff>256729</xdr:rowOff>
    </xdr:to>
    <xdr:sp macro="" textlink="" fLocksText="0">
      <xdr:nvSpPr>
        <xdr:cNvPr id="4271" name="正方形/長方形 19"/>
        <xdr:cNvSpPr/>
      </xdr:nvSpPr>
      <xdr:spPr>
        <a:xfrm>
          <a:off x="4305300" y="14801850"/>
          <a:ext cx="2381250" cy="657225"/>
        </a:xfrm>
        <a:prstGeom prst="rect">
          <a:avLst/>
        </a:prstGeom>
        <a:solidFill>
          <a:srgbClr val="FFFFFF"/>
        </a:solidFill>
        <a:ln w="19050">
          <a:solidFill>
            <a:schemeClr val="tx1">
              <a:shade val="50000"/>
            </a:schemeClr>
          </a:solidFill>
        </a:ln>
      </xdr:spPr>
      <xdr:style>
        <a:lnRef idx="2">
          <a:schemeClr val="tx1">
            <a:shade val="50000"/>
          </a:schemeClr>
        </a:lnRef>
        <a:fillRef idx="1">
          <a:schemeClr val="tx1"/>
        </a:fillRef>
        <a:effectRef idx="0">
          <a:schemeClr val="tx1"/>
        </a:effectRef>
        <a:fontRef idx="minor">
          <a:schemeClr val="bg1"/>
        </a:fontRef>
      </xdr:style>
      <xdr:txBody>
        <a:bodyPr vertOverflow="clip" horzOverflow="clip" lIns="91440" tIns="45720" rIns="91440" bIns="45720" anchor="ctr"/>
        <a:lstStyle/>
        <a:p>
          <a:pPr algn="l">
            <a:lnSpc>
              <a:spcPts val="1000"/>
            </a:lnSpc>
          </a:pPr>
          <a:r>
            <a:rPr lang="ja-JP" altLang="en-US" sz="1100" baseline="0">
              <a:solidFill>
                <a:srgbClr val="FF0000"/>
              </a:solidFill>
            </a:rPr>
            <a:t>ここから下は、ほとんどのセルがプルダウンから入力します。</a:t>
          </a:r>
          <a:endParaRPr lang="ja-JP" altLang="en-US" sz="1050">
            <a:solidFill>
              <a:srgbClr val="FF0000"/>
            </a:solidFill>
          </a:endParaRPr>
        </a:p>
      </xdr:txBody>
    </xdr:sp>
    <xdr:clientData/>
  </xdr:twoCellAnchor>
  <xdr:twoCellAnchor>
    <xdr:from>
      <xdr:col>1</xdr:col>
      <xdr:colOff>266970</xdr:colOff>
      <xdr:row>70</xdr:row>
      <xdr:rowOff>76498</xdr:rowOff>
    </xdr:from>
    <xdr:to>
      <xdr:col>10</xdr:col>
      <xdr:colOff>238088</xdr:colOff>
      <xdr:row>72</xdr:row>
      <xdr:rowOff>257324</xdr:rowOff>
    </xdr:to>
    <xdr:sp macro="" textlink="" fLocksText="0">
      <xdr:nvSpPr>
        <xdr:cNvPr id="4272" name="四角形吹き出し 20"/>
        <xdr:cNvSpPr/>
      </xdr:nvSpPr>
      <xdr:spPr>
        <a:xfrm>
          <a:off x="505095" y="19640848"/>
          <a:ext cx="3161993" cy="752326"/>
        </a:xfrm>
        <a:prstGeom prst="wedgeRectCallout">
          <a:avLst>
            <a:gd name="adj1" fmla="val -47448"/>
            <a:gd name="adj2" fmla="val -94989"/>
          </a:avLst>
        </a:prstGeom>
        <a:solidFill>
          <a:srgbClr val="FFFFFF"/>
        </a:solidFill>
        <a:ln w="19050">
          <a:solidFill>
            <a:schemeClr val="tx1">
              <a:shade val="50000"/>
            </a:schemeClr>
          </a:solidFill>
        </a:ln>
      </xdr:spPr>
      <xdr:style>
        <a:lnRef idx="2">
          <a:schemeClr val="tx1">
            <a:shade val="50000"/>
          </a:schemeClr>
        </a:lnRef>
        <a:fillRef idx="1">
          <a:schemeClr val="tx1"/>
        </a:fillRef>
        <a:effectRef idx="0">
          <a:schemeClr val="tx1"/>
        </a:effectRef>
        <a:fontRef idx="minor">
          <a:schemeClr val="bg1"/>
        </a:fontRef>
      </xdr:style>
      <xdr:txBody>
        <a:bodyPr vertOverflow="clip" horzOverflow="clip" vert="horz" wrap="square" lIns="91440" tIns="45720" rIns="91440" bIns="45720" fromWordArt="0" anchor="ctr" anchorCtr="0">
          <a:prstTxWarp prst="textNoShape">
            <a:avLst/>
          </a:prstTxWarp>
          <a:noAutofit/>
        </a:bodyPr>
        <a:lstStyle/>
        <a:p>
          <a:pPr algn="l">
            <a:lnSpc>
              <a:spcPts val="1100"/>
            </a:lnSpc>
          </a:pPr>
          <a:r>
            <a:rPr lang="ja-JP" altLang="en-US" sz="1100" baseline="0">
              <a:solidFill>
                <a:srgbClr val="FF0000"/>
              </a:solidFill>
            </a:rPr>
            <a:t>このファイルの</a:t>
          </a:r>
          <a:r>
            <a:rPr lang="en-US" altLang="ja-JP" sz="1100" baseline="0">
              <a:solidFill>
                <a:srgbClr val="FF0000"/>
              </a:solidFill>
            </a:rPr>
            <a:t>【</a:t>
          </a:r>
          <a:r>
            <a:rPr lang="ja-JP" altLang="en-US" sz="1100" baseline="0">
              <a:solidFill>
                <a:srgbClr val="FF0000"/>
              </a:solidFill>
            </a:rPr>
            <a:t>参考</a:t>
          </a:r>
          <a:r>
            <a:rPr lang="en-US" altLang="ja-JP" sz="1100" baseline="0">
              <a:solidFill>
                <a:srgbClr val="FF0000"/>
              </a:solidFill>
            </a:rPr>
            <a:t>】</a:t>
          </a:r>
          <a:r>
            <a:rPr lang="ja-JP" altLang="en-US" sz="1100" baseline="0">
              <a:solidFill>
                <a:srgbClr val="FF0000"/>
              </a:solidFill>
            </a:rPr>
            <a:t>施設一覧シートを参考に自施設の対象となる河川を選んで下さい。（２つの場合有）</a:t>
          </a:r>
        </a:p>
      </xdr:txBody>
    </xdr:sp>
    <xdr:clientData/>
  </xdr:twoCellAnchor>
  <xdr:twoCellAnchor>
    <xdr:from>
      <xdr:col>11</xdr:col>
      <xdr:colOff>65031</xdr:colOff>
      <xdr:row>69</xdr:row>
      <xdr:rowOff>272343</xdr:rowOff>
    </xdr:from>
    <xdr:to>
      <xdr:col>23</xdr:col>
      <xdr:colOff>112059</xdr:colOff>
      <xdr:row>72</xdr:row>
      <xdr:rowOff>268942</xdr:rowOff>
    </xdr:to>
    <xdr:sp macro="" textlink="" fLocksText="0">
      <xdr:nvSpPr>
        <xdr:cNvPr id="4273" name="四角形吹き出し 21"/>
        <xdr:cNvSpPr/>
      </xdr:nvSpPr>
      <xdr:spPr>
        <a:xfrm>
          <a:off x="3774178" y="19804196"/>
          <a:ext cx="3274322" cy="870658"/>
        </a:xfrm>
        <a:prstGeom prst="wedgeRectCallout">
          <a:avLst>
            <a:gd name="adj1" fmla="val -53032"/>
            <a:gd name="adj2" fmla="val -89223"/>
          </a:avLst>
        </a:prstGeom>
        <a:solidFill>
          <a:srgbClr val="FFFFFF"/>
        </a:solidFill>
        <a:ln w="19050">
          <a:solidFill>
            <a:schemeClr val="tx1">
              <a:shade val="50000"/>
            </a:schemeClr>
          </a:solidFill>
        </a:ln>
      </xdr:spPr>
      <xdr:style>
        <a:lnRef idx="2">
          <a:schemeClr val="tx1">
            <a:shade val="50000"/>
          </a:schemeClr>
        </a:lnRef>
        <a:fillRef idx="1">
          <a:schemeClr val="tx1"/>
        </a:fillRef>
        <a:effectRef idx="0">
          <a:schemeClr val="tx1"/>
        </a:effectRef>
        <a:fontRef idx="minor">
          <a:schemeClr val="bg1"/>
        </a:fontRef>
      </xdr:style>
      <xdr:txBody>
        <a:bodyPr vertOverflow="clip" horzOverflow="clip" vert="horz" wrap="square" lIns="91440" tIns="45720" rIns="91440" bIns="45720" fromWordArt="0" anchor="ctr" anchorCtr="0">
          <a:prstTxWarp prst="textNoShape">
            <a:avLst/>
          </a:prstTxWarp>
          <a:noAutofit/>
        </a:bodyPr>
        <a:lstStyle/>
        <a:p>
          <a:pPr algn="l"/>
          <a:r>
            <a:rPr lang="ja-JP" altLang="en-US" sz="1100" baseline="0">
              <a:solidFill>
                <a:srgbClr val="FF0000"/>
              </a:solidFill>
            </a:rPr>
            <a:t>洪水リスク表示図で自施設の所在地の最も深い浸水深を入力または選択して下さい。または凡例から色を確認し、範囲選択してください。</a:t>
          </a:r>
        </a:p>
      </xdr:txBody>
    </xdr:sp>
    <xdr:clientData/>
  </xdr:twoCellAnchor>
  <xdr:twoCellAnchor>
    <xdr:from>
      <xdr:col>10</xdr:col>
      <xdr:colOff>247687</xdr:colOff>
      <xdr:row>73</xdr:row>
      <xdr:rowOff>209848</xdr:rowOff>
    </xdr:from>
    <xdr:to>
      <xdr:col>22</xdr:col>
      <xdr:colOff>190388</xdr:colOff>
      <xdr:row>76</xdr:row>
      <xdr:rowOff>113854</xdr:rowOff>
    </xdr:to>
    <xdr:sp macro="" textlink="" fLocksText="0">
      <xdr:nvSpPr>
        <xdr:cNvPr id="4274" name="四角形吹き出し 22"/>
        <xdr:cNvSpPr/>
      </xdr:nvSpPr>
      <xdr:spPr>
        <a:xfrm>
          <a:off x="3676687" y="19964698"/>
          <a:ext cx="3143101" cy="761256"/>
        </a:xfrm>
        <a:prstGeom prst="wedgeRectCallout">
          <a:avLst>
            <a:gd name="adj1" fmla="val -104857"/>
            <a:gd name="adj2" fmla="val -18741"/>
          </a:avLst>
        </a:prstGeom>
        <a:solidFill>
          <a:srgbClr val="FFFFFF"/>
        </a:solidFill>
        <a:ln w="19050">
          <a:solidFill>
            <a:schemeClr val="tx1">
              <a:shade val="50000"/>
            </a:schemeClr>
          </a:solidFill>
        </a:ln>
      </xdr:spPr>
      <xdr:style>
        <a:lnRef idx="2">
          <a:schemeClr val="tx1">
            <a:shade val="50000"/>
          </a:schemeClr>
        </a:lnRef>
        <a:fillRef idx="1">
          <a:schemeClr val="tx1"/>
        </a:fillRef>
        <a:effectRef idx="0">
          <a:schemeClr val="tx1"/>
        </a:effectRef>
        <a:fontRef idx="minor">
          <a:schemeClr val="bg1"/>
        </a:fontRef>
      </xdr:style>
      <xdr:txBody>
        <a:bodyPr vertOverflow="clip" horzOverflow="clip" vert="horz" wrap="square" lIns="91440" tIns="45720" rIns="91440" bIns="45720" fromWordArt="0" anchor="ctr" anchorCtr="0">
          <a:prstTxWarp prst="textNoShape">
            <a:avLst/>
          </a:prstTxWarp>
          <a:noAutofit/>
        </a:bodyPr>
        <a:lstStyle/>
        <a:p>
          <a:pPr algn="l">
            <a:lnSpc>
              <a:spcPts val="1200"/>
            </a:lnSpc>
          </a:pPr>
          <a:r>
            <a:rPr lang="ja-JP" altLang="en-US" sz="1100" baseline="0">
              <a:solidFill>
                <a:srgbClr val="FF0000"/>
              </a:solidFill>
            </a:rPr>
            <a:t>このファイルの</a:t>
          </a:r>
          <a:r>
            <a:rPr lang="en-US" altLang="ja-JP" sz="1100" baseline="0">
              <a:solidFill>
                <a:srgbClr val="FF0000"/>
              </a:solidFill>
            </a:rPr>
            <a:t>【</a:t>
          </a:r>
          <a:r>
            <a:rPr lang="ja-JP" altLang="en-US" sz="1100" baseline="0">
              <a:solidFill>
                <a:srgbClr val="FF0000"/>
              </a:solidFill>
            </a:rPr>
            <a:t>参考</a:t>
          </a:r>
          <a:r>
            <a:rPr lang="en-US" altLang="ja-JP" sz="1100" baseline="0">
              <a:solidFill>
                <a:srgbClr val="FF0000"/>
              </a:solidFill>
            </a:rPr>
            <a:t>】</a:t>
          </a:r>
          <a:r>
            <a:rPr lang="ja-JP" altLang="en-US" sz="1100" baseline="0">
              <a:solidFill>
                <a:srgbClr val="FF0000"/>
              </a:solidFill>
            </a:rPr>
            <a:t>避難所一覧シートや洪水ハザードマップを参考に避難所を選んで下さい。</a:t>
          </a:r>
        </a:p>
      </xdr:txBody>
    </xdr:sp>
    <xdr:clientData/>
  </xdr:twoCellAnchor>
  <xdr:twoCellAnchor>
    <xdr:from>
      <xdr:col>6</xdr:col>
      <xdr:colOff>209662</xdr:colOff>
      <xdr:row>174</xdr:row>
      <xdr:rowOff>266774</xdr:rowOff>
    </xdr:from>
    <xdr:to>
      <xdr:col>17</xdr:col>
      <xdr:colOff>38026</xdr:colOff>
      <xdr:row>176</xdr:row>
      <xdr:rowOff>247799</xdr:rowOff>
    </xdr:to>
    <xdr:sp macro="" textlink="" fLocksText="0">
      <xdr:nvSpPr>
        <xdr:cNvPr id="4275" name="四角形吹き出し 23"/>
        <xdr:cNvSpPr/>
      </xdr:nvSpPr>
      <xdr:spPr>
        <a:xfrm>
          <a:off x="2571750" y="37185600"/>
          <a:ext cx="2762250" cy="552450"/>
        </a:xfrm>
        <a:prstGeom prst="wedgeRectCallout">
          <a:avLst>
            <a:gd name="adj1" fmla="val -68860"/>
            <a:gd name="adj2" fmla="val 66850"/>
          </a:avLst>
        </a:prstGeom>
        <a:solidFill>
          <a:srgbClr val="FFFFFF"/>
        </a:solidFill>
        <a:ln w="19050">
          <a:solidFill>
            <a:schemeClr val="tx1">
              <a:shade val="50000"/>
            </a:schemeClr>
          </a:solidFill>
        </a:ln>
      </xdr:spPr>
      <xdr:style>
        <a:lnRef idx="2">
          <a:schemeClr val="tx1">
            <a:shade val="50000"/>
          </a:schemeClr>
        </a:lnRef>
        <a:fillRef idx="1">
          <a:schemeClr val="tx1"/>
        </a:fillRef>
        <a:effectRef idx="0">
          <a:schemeClr val="tx1"/>
        </a:effectRef>
        <a:fontRef idx="minor">
          <a:schemeClr val="bg1"/>
        </a:fontRef>
      </xdr:style>
      <xdr:txBody>
        <a:bodyPr vertOverflow="clip" horzOverflow="clip" vert="horz" wrap="square" lIns="91440" tIns="45720" rIns="91440" bIns="45720" fromWordArt="0" anchor="ctr" anchorCtr="0">
          <a:prstTxWarp prst="textNoShape">
            <a:avLst/>
          </a:prstTxWarp>
          <a:noAutofit/>
        </a:bodyPr>
        <a:lstStyle/>
        <a:p>
          <a:pPr algn="l">
            <a:lnSpc>
              <a:spcPts val="1000"/>
            </a:lnSpc>
          </a:pPr>
          <a:r>
            <a:rPr lang="ja-JP" altLang="en-US" sz="1100" baseline="0">
              <a:solidFill>
                <a:srgbClr val="FF0000"/>
              </a:solidFill>
            </a:rPr>
            <a:t>施設情報（３）利用状況及び職員体制で入力した時間が自動的に反映されます。</a:t>
          </a:r>
        </a:p>
      </xdr:txBody>
    </xdr:sp>
    <xdr:clientData/>
  </xdr:twoCellAnchor>
  <xdr:twoCellAnchor>
    <xdr:from>
      <xdr:col>1</xdr:col>
      <xdr:colOff>800184</xdr:colOff>
      <xdr:row>181</xdr:row>
      <xdr:rowOff>152921</xdr:rowOff>
    </xdr:from>
    <xdr:to>
      <xdr:col>11</xdr:col>
      <xdr:colOff>38026</xdr:colOff>
      <xdr:row>183</xdr:row>
      <xdr:rowOff>0</xdr:rowOff>
    </xdr:to>
    <xdr:sp macro="" textlink="" fLocksText="0">
      <xdr:nvSpPr>
        <xdr:cNvPr id="4276" name="四角形吹き出し 25"/>
        <xdr:cNvSpPr/>
      </xdr:nvSpPr>
      <xdr:spPr>
        <a:xfrm>
          <a:off x="1038225" y="39071550"/>
          <a:ext cx="2695575" cy="419100"/>
        </a:xfrm>
        <a:prstGeom prst="wedgeRectCallout">
          <a:avLst>
            <a:gd name="adj1" fmla="val -57351"/>
            <a:gd name="adj2" fmla="val 333748"/>
          </a:avLst>
        </a:prstGeom>
        <a:solidFill>
          <a:srgbClr val="FFFFFF"/>
        </a:solidFill>
        <a:ln w="19050">
          <a:solidFill>
            <a:schemeClr val="tx1">
              <a:shade val="50000"/>
            </a:schemeClr>
          </a:solidFill>
        </a:ln>
      </xdr:spPr>
      <xdr:style>
        <a:lnRef idx="2">
          <a:schemeClr val="tx1">
            <a:shade val="50000"/>
          </a:schemeClr>
        </a:lnRef>
        <a:fillRef idx="1">
          <a:schemeClr val="tx1"/>
        </a:fillRef>
        <a:effectRef idx="0">
          <a:schemeClr val="tx1"/>
        </a:effectRef>
        <a:fontRef idx="minor">
          <a:schemeClr val="bg1"/>
        </a:fontRef>
      </xdr:style>
      <xdr:txBody>
        <a:bodyPr vertOverflow="clip" horzOverflow="clip" vert="horz" wrap="square" lIns="91440" tIns="45720" rIns="91440" bIns="45720" fromWordArt="0" anchor="ctr" anchorCtr="0">
          <a:prstTxWarp prst="textNoShape">
            <a:avLst/>
          </a:prstTxWarp>
          <a:noAutofit/>
        </a:bodyPr>
        <a:lstStyle/>
        <a:p>
          <a:pPr algn="l">
            <a:lnSpc>
              <a:spcPts val="1000"/>
            </a:lnSpc>
          </a:pPr>
          <a:r>
            <a:rPr lang="ja-JP" altLang="en-US" sz="1100" baseline="0">
              <a:solidFill>
                <a:srgbClr val="FF0000"/>
              </a:solidFill>
            </a:rPr>
            <a:t>施設情報（５）洪水の影響を受ける河川で入力した河川が自動的に反映されます。</a:t>
          </a:r>
        </a:p>
      </xdr:txBody>
    </xdr:sp>
    <xdr:clientData/>
  </xdr:twoCellAnchor>
  <xdr:twoCellAnchor>
    <xdr:from>
      <xdr:col>0</xdr:col>
      <xdr:colOff>47681</xdr:colOff>
      <xdr:row>7</xdr:row>
      <xdr:rowOff>95399</xdr:rowOff>
    </xdr:from>
    <xdr:to>
      <xdr:col>23</xdr:col>
      <xdr:colOff>219149</xdr:colOff>
      <xdr:row>25</xdr:row>
      <xdr:rowOff>219373</xdr:rowOff>
    </xdr:to>
    <xdr:sp macro="" textlink="" fLocksText="0">
      <xdr:nvSpPr>
        <xdr:cNvPr id="4277" name="角丸四角形 24"/>
        <xdr:cNvSpPr/>
      </xdr:nvSpPr>
      <xdr:spPr>
        <a:xfrm>
          <a:off x="47681" y="1695599"/>
          <a:ext cx="7067568" cy="4924574"/>
        </a:xfrm>
        <a:prstGeom prst="roundRect">
          <a:avLst>
            <a:gd name="adj" fmla="val 10127"/>
          </a:avLst>
        </a:prstGeom>
        <a:noFill/>
        <a:ln w="19050">
          <a:solidFill>
            <a:schemeClr val="tx1">
              <a:shade val="50000"/>
            </a:schemeClr>
          </a:solidFill>
        </a:ln>
      </xdr:spPr>
      <xdr:style>
        <a:lnRef idx="2">
          <a:schemeClr val="tx1">
            <a:shade val="50000"/>
          </a:schemeClr>
        </a:lnRef>
        <a:fillRef idx="1">
          <a:schemeClr val="tx1"/>
        </a:fillRef>
        <a:effectRef idx="0">
          <a:schemeClr val="tx1"/>
        </a:effectRef>
        <a:fontRef idx="minor">
          <a:schemeClr val="bg1"/>
        </a:fontRef>
      </xdr:style>
      <xdr:txBody>
        <a:bodyPr vertOverflow="clip" horzOverflow="clip" vert="horz" wrap="square" lIns="91440" tIns="45720" rIns="91440" bIns="45720" fromWordArt="0" anchor="t" anchorCtr="0">
          <a:prstTxWarp prst="textNoShape">
            <a:avLst/>
          </a:prstTxWarp>
          <a:noAutofit/>
        </a:bodyPr>
        <a:lstStyle/>
        <a:p>
          <a:endParaRPr lang="ja-JP" altLang="en-US"/>
        </a:p>
      </xdr:txBody>
    </xdr:sp>
    <xdr:clientData/>
  </xdr:twoCellAnchor>
  <xdr:twoCellAnchor>
    <xdr:from>
      <xdr:col>11</xdr:col>
      <xdr:colOff>0</xdr:colOff>
      <xdr:row>212</xdr:row>
      <xdr:rowOff>247799</xdr:rowOff>
    </xdr:from>
    <xdr:to>
      <xdr:col>23</xdr:col>
      <xdr:colOff>104701</xdr:colOff>
      <xdr:row>215</xdr:row>
      <xdr:rowOff>10046</xdr:rowOff>
    </xdr:to>
    <xdr:sp macro="" textlink="" fLocksText="0">
      <xdr:nvSpPr>
        <xdr:cNvPr id="4278" name="四角形吹き出し 27"/>
        <xdr:cNvSpPr/>
      </xdr:nvSpPr>
      <xdr:spPr>
        <a:xfrm>
          <a:off x="3695700" y="47929800"/>
          <a:ext cx="3305175" cy="619125"/>
        </a:xfrm>
        <a:prstGeom prst="wedgeRectCallout">
          <a:avLst>
            <a:gd name="adj1" fmla="val -21629"/>
            <a:gd name="adj2" fmla="val 146215"/>
          </a:avLst>
        </a:prstGeom>
        <a:solidFill>
          <a:srgbClr val="FFFFFF"/>
        </a:solidFill>
        <a:ln w="19050">
          <a:solidFill>
            <a:schemeClr val="tx1">
              <a:shade val="50000"/>
            </a:schemeClr>
          </a:solidFill>
        </a:ln>
      </xdr:spPr>
      <xdr:style>
        <a:lnRef idx="2">
          <a:schemeClr val="tx1">
            <a:shade val="50000"/>
          </a:schemeClr>
        </a:lnRef>
        <a:fillRef idx="1">
          <a:schemeClr val="tx1"/>
        </a:fillRef>
        <a:effectRef idx="0">
          <a:schemeClr val="tx1"/>
        </a:effectRef>
        <a:fontRef idx="minor">
          <a:schemeClr val="bg1"/>
        </a:fontRef>
      </xdr:style>
      <xdr:txBody>
        <a:bodyPr vertOverflow="clip" horzOverflow="clip" vert="horz" wrap="square" lIns="91440" tIns="45720" rIns="91440" bIns="45720" fromWordArt="0" anchor="ctr" anchorCtr="0">
          <a:prstTxWarp prst="textNoShape">
            <a:avLst/>
          </a:prstTxWarp>
          <a:noAutofit/>
        </a:bodyPr>
        <a:lstStyle/>
        <a:p>
          <a:pPr algn="l"/>
          <a:r>
            <a:rPr lang="ja-JP" altLang="en-US" sz="1100" baseline="0">
              <a:solidFill>
                <a:srgbClr val="FF0000"/>
              </a:solidFill>
            </a:rPr>
            <a:t>上記の入力結果に応じて自動的に表が作成されます。</a:t>
          </a:r>
        </a:p>
      </xdr:txBody>
    </xdr:sp>
    <xdr:clientData/>
  </xdr:twoCellAnchor>
  <xdr:twoCellAnchor>
    <xdr:from>
      <xdr:col>13</xdr:col>
      <xdr:colOff>228674</xdr:colOff>
      <xdr:row>271</xdr:row>
      <xdr:rowOff>94878</xdr:rowOff>
    </xdr:from>
    <xdr:to>
      <xdr:col>23</xdr:col>
      <xdr:colOff>85688</xdr:colOff>
      <xdr:row>274</xdr:row>
      <xdr:rowOff>56927</xdr:rowOff>
    </xdr:to>
    <xdr:sp macro="" textlink="" fLocksText="0">
      <xdr:nvSpPr>
        <xdr:cNvPr id="4279" name="四角形吹き出し 29"/>
        <xdr:cNvSpPr/>
      </xdr:nvSpPr>
      <xdr:spPr>
        <a:xfrm>
          <a:off x="4457700" y="64636650"/>
          <a:ext cx="2524125" cy="819150"/>
        </a:xfrm>
        <a:prstGeom prst="wedgeRectCallout">
          <a:avLst>
            <a:gd name="adj1" fmla="val -46340"/>
            <a:gd name="adj2" fmla="val 103464"/>
          </a:avLst>
        </a:prstGeom>
        <a:solidFill>
          <a:srgbClr val="FFFFFF"/>
        </a:solidFill>
        <a:ln w="19050">
          <a:solidFill>
            <a:schemeClr val="tx1">
              <a:shade val="50000"/>
            </a:schemeClr>
          </a:solidFill>
        </a:ln>
      </xdr:spPr>
      <xdr:style>
        <a:lnRef idx="2">
          <a:schemeClr val="tx1">
            <a:shade val="50000"/>
          </a:schemeClr>
        </a:lnRef>
        <a:fillRef idx="1">
          <a:schemeClr val="tx1"/>
        </a:fillRef>
        <a:effectRef idx="0">
          <a:schemeClr val="tx1"/>
        </a:effectRef>
        <a:fontRef idx="minor">
          <a:schemeClr val="bg1"/>
        </a:fontRef>
      </xdr:style>
      <xdr:txBody>
        <a:bodyPr vertOverflow="clip" horzOverflow="clip" vert="horz" wrap="square" lIns="91440" tIns="45720" rIns="91440" bIns="45720" fromWordArt="0" anchor="ctr" anchorCtr="0">
          <a:prstTxWarp prst="textNoShape">
            <a:avLst/>
          </a:prstTxWarp>
          <a:noAutofit/>
        </a:bodyPr>
        <a:lstStyle/>
        <a:p>
          <a:pPr algn="l"/>
          <a:r>
            <a:rPr lang="ja-JP" altLang="en-US" sz="1100" baseline="0">
              <a:solidFill>
                <a:srgbClr val="FF0000"/>
              </a:solidFill>
            </a:rPr>
            <a:t>上記の入力結果に応じて自動的に表が作成されます。</a:t>
          </a:r>
        </a:p>
      </xdr:txBody>
    </xdr:sp>
    <xdr:clientData/>
  </xdr:twoCellAnchor>
  <xdr:twoCellAnchor>
    <xdr:from>
      <xdr:col>6</xdr:col>
      <xdr:colOff>200025</xdr:colOff>
      <xdr:row>251</xdr:row>
      <xdr:rowOff>256729</xdr:rowOff>
    </xdr:from>
    <xdr:to>
      <xdr:col>15</xdr:col>
      <xdr:colOff>85688</xdr:colOff>
      <xdr:row>254</xdr:row>
      <xdr:rowOff>123899</xdr:rowOff>
    </xdr:to>
    <xdr:sp macro="" textlink="" fLocksText="0">
      <xdr:nvSpPr>
        <xdr:cNvPr id="4280" name="四角形吹き出し 30"/>
        <xdr:cNvSpPr/>
      </xdr:nvSpPr>
      <xdr:spPr>
        <a:xfrm>
          <a:off x="2562225" y="59083575"/>
          <a:ext cx="2286000" cy="723900"/>
        </a:xfrm>
        <a:prstGeom prst="wedgeRectCallout">
          <a:avLst>
            <a:gd name="adj1" fmla="val -7647"/>
            <a:gd name="adj2" fmla="val 296305"/>
          </a:avLst>
        </a:prstGeom>
        <a:solidFill>
          <a:srgbClr val="FFFFFF"/>
        </a:solidFill>
        <a:ln w="19050">
          <a:solidFill>
            <a:schemeClr val="tx1">
              <a:shade val="50000"/>
            </a:schemeClr>
          </a:solidFill>
          <a:prstDash val="solid"/>
        </a:ln>
      </xdr:spPr>
      <xdr:style>
        <a:lnRef idx="2">
          <a:schemeClr val="tx1">
            <a:shade val="50000"/>
          </a:schemeClr>
        </a:lnRef>
        <a:fillRef idx="1">
          <a:schemeClr val="tx1"/>
        </a:fillRef>
        <a:effectRef idx="0">
          <a:schemeClr val="tx1"/>
        </a:effectRef>
        <a:fontRef idx="minor">
          <a:schemeClr val="bg1"/>
        </a:fontRef>
      </xdr:style>
      <xdr:txBody>
        <a:bodyPr vertOverflow="clip" horzOverflow="clip" vert="horz" wrap="square" lIns="91440" tIns="45720" rIns="91440" bIns="45720" fromWordArt="0" anchor="ctr" anchorCtr="0">
          <a:prstTxWarp prst="textNoShape">
            <a:avLst/>
          </a:prstTxWarp>
          <a:noAutofit/>
        </a:bodyPr>
        <a:lstStyle/>
        <a:p>
          <a:pPr algn="l">
            <a:lnSpc>
              <a:spcPts val="1000"/>
            </a:lnSpc>
          </a:pPr>
          <a:r>
            <a:rPr lang="ja-JP" altLang="en-US" sz="900" baseline="0">
              <a:solidFill>
                <a:srgbClr val="FF0000"/>
              </a:solidFill>
            </a:rPr>
            <a:t>近くに避難させてもらえる建物等があれば入力してください。</a:t>
          </a:r>
          <a:endParaRPr lang="en-US" altLang="ja-JP" sz="900" baseline="0">
            <a:solidFill>
              <a:srgbClr val="FF0000"/>
            </a:solidFill>
          </a:endParaRPr>
        </a:p>
        <a:p>
          <a:pPr algn="l">
            <a:lnSpc>
              <a:spcPts val="900"/>
            </a:lnSpc>
          </a:pPr>
          <a:r>
            <a:rPr lang="ja-JP" altLang="en-US" sz="900" baseline="0">
              <a:solidFill>
                <a:srgbClr val="FF0000"/>
              </a:solidFill>
            </a:rPr>
            <a:t>このファイルの</a:t>
          </a:r>
          <a:r>
            <a:rPr lang="en-US" altLang="ja-JP" sz="900" baseline="0">
              <a:solidFill>
                <a:srgbClr val="FF0000"/>
              </a:solidFill>
            </a:rPr>
            <a:t>【</a:t>
          </a:r>
          <a:r>
            <a:rPr lang="ja-JP" altLang="en-US" sz="900" baseline="0">
              <a:solidFill>
                <a:srgbClr val="FF0000"/>
              </a:solidFill>
            </a:rPr>
            <a:t>参考</a:t>
          </a:r>
          <a:r>
            <a:rPr lang="en-US" altLang="ja-JP" sz="900" baseline="0">
              <a:solidFill>
                <a:srgbClr val="FF0000"/>
              </a:solidFill>
            </a:rPr>
            <a:t>】</a:t>
          </a:r>
          <a:r>
            <a:rPr lang="ja-JP" altLang="en-US" sz="900" baseline="0">
              <a:solidFill>
                <a:srgbClr val="FF0000"/>
              </a:solidFill>
            </a:rPr>
            <a:t>津波洪水避難ビルシートも参考にしてください。</a:t>
          </a:r>
        </a:p>
      </xdr:txBody>
    </xdr:sp>
    <xdr:clientData/>
  </xdr:twoCellAnchor>
  <xdr:twoCellAnchor>
    <xdr:from>
      <xdr:col>6</xdr:col>
      <xdr:colOff>200025</xdr:colOff>
      <xdr:row>302</xdr:row>
      <xdr:rowOff>94878</xdr:rowOff>
    </xdr:from>
    <xdr:to>
      <xdr:col>20</xdr:col>
      <xdr:colOff>247687</xdr:colOff>
      <xdr:row>306</xdr:row>
      <xdr:rowOff>66973</xdr:rowOff>
    </xdr:to>
    <xdr:sp macro="" textlink="" fLocksText="0">
      <xdr:nvSpPr>
        <xdr:cNvPr id="4281" name="四角形吹き出し 31"/>
        <xdr:cNvSpPr/>
      </xdr:nvSpPr>
      <xdr:spPr>
        <a:xfrm>
          <a:off x="2562225" y="73494900"/>
          <a:ext cx="3781425" cy="1114425"/>
        </a:xfrm>
        <a:prstGeom prst="wedgeRectCallout">
          <a:avLst>
            <a:gd name="adj1" fmla="val -30714"/>
            <a:gd name="adj2" fmla="val -92706"/>
          </a:avLst>
        </a:prstGeom>
        <a:solidFill>
          <a:srgbClr val="FFFFFF"/>
        </a:solidFill>
        <a:ln w="19050">
          <a:solidFill>
            <a:schemeClr val="tx1">
              <a:shade val="50000"/>
            </a:schemeClr>
          </a:solidFill>
        </a:ln>
      </xdr:spPr>
      <xdr:style>
        <a:lnRef idx="2">
          <a:schemeClr val="tx1">
            <a:shade val="50000"/>
          </a:schemeClr>
        </a:lnRef>
        <a:fillRef idx="1">
          <a:schemeClr val="tx1"/>
        </a:fillRef>
        <a:effectRef idx="0">
          <a:schemeClr val="tx1"/>
        </a:effectRef>
        <a:fontRef idx="minor">
          <a:schemeClr val="bg1"/>
        </a:fontRef>
      </xdr:style>
      <xdr:txBody>
        <a:bodyPr vertOverflow="clip" horzOverflow="clip" vert="horz" wrap="square" lIns="91440" tIns="45720" rIns="91440" bIns="45720" fromWordArt="0" anchor="ctr" anchorCtr="0">
          <a:prstTxWarp prst="textNoShape">
            <a:avLst/>
          </a:prstTxWarp>
          <a:noAutofit/>
        </a:bodyPr>
        <a:lstStyle/>
        <a:p>
          <a:pPr algn="l">
            <a:lnSpc>
              <a:spcPts val="1200"/>
            </a:lnSpc>
          </a:pPr>
          <a:r>
            <a:rPr lang="ja-JP" altLang="en-US" sz="1100" baseline="0">
              <a:solidFill>
                <a:srgbClr val="FF0000"/>
              </a:solidFill>
            </a:rPr>
            <a:t>自施設における研修（教育）や訓練の方針等について記入してください。</a:t>
          </a:r>
          <a:endParaRPr lang="en-US" altLang="ja-JP" sz="1100" baseline="0">
            <a:solidFill>
              <a:srgbClr val="FF0000"/>
            </a:solidFill>
          </a:endParaRPr>
        </a:p>
        <a:p>
          <a:pPr algn="l">
            <a:lnSpc>
              <a:spcPts val="1200"/>
            </a:lnSpc>
          </a:pPr>
          <a:r>
            <a:rPr lang="ja-JP" altLang="en-US" sz="1100" baseline="0">
              <a:solidFill>
                <a:srgbClr val="FF0000"/>
              </a:solidFill>
            </a:rPr>
            <a:t>現在は、研修・訓練等を実施していなくても、今後実施する予定であれば、その内容を記入していただいて構いません。</a:t>
          </a:r>
        </a:p>
      </xdr:txBody>
    </xdr:sp>
    <xdr:clientData/>
  </xdr:twoCellAnchor>
  <xdr:twoCellAnchor>
    <xdr:from>
      <xdr:col>12</xdr:col>
      <xdr:colOff>0</xdr:colOff>
      <xdr:row>295</xdr:row>
      <xdr:rowOff>209848</xdr:rowOff>
    </xdr:from>
    <xdr:to>
      <xdr:col>23</xdr:col>
      <xdr:colOff>209662</xdr:colOff>
      <xdr:row>297</xdr:row>
      <xdr:rowOff>209848</xdr:rowOff>
    </xdr:to>
    <xdr:sp macro="" textlink="" fLocksText="0">
      <xdr:nvSpPr>
        <xdr:cNvPr id="4282" name="四角形吹き出し 33"/>
        <xdr:cNvSpPr/>
      </xdr:nvSpPr>
      <xdr:spPr>
        <a:xfrm>
          <a:off x="3962400" y="71608950"/>
          <a:ext cx="3143250" cy="571500"/>
        </a:xfrm>
        <a:prstGeom prst="wedgeRectCallout">
          <a:avLst>
            <a:gd name="adj1" fmla="val -70987"/>
            <a:gd name="adj2" fmla="val -24529"/>
          </a:avLst>
        </a:prstGeom>
        <a:solidFill>
          <a:srgbClr val="FFFFFF"/>
        </a:solidFill>
        <a:ln w="19050">
          <a:solidFill>
            <a:schemeClr val="tx1">
              <a:shade val="50000"/>
            </a:schemeClr>
          </a:solidFill>
        </a:ln>
      </xdr:spPr>
      <xdr:style>
        <a:lnRef idx="2">
          <a:schemeClr val="tx1">
            <a:shade val="50000"/>
          </a:schemeClr>
        </a:lnRef>
        <a:fillRef idx="1">
          <a:schemeClr val="tx1"/>
        </a:fillRef>
        <a:effectRef idx="0">
          <a:schemeClr val="tx1"/>
        </a:effectRef>
        <a:fontRef idx="minor">
          <a:schemeClr val="bg1"/>
        </a:fontRef>
      </xdr:style>
      <xdr:txBody>
        <a:bodyPr vertOverflow="clip" horzOverflow="clip" vert="horz" wrap="square" lIns="91440" tIns="45720" rIns="91440" bIns="45720" fromWordArt="0" anchor="ctr" anchorCtr="0">
          <a:prstTxWarp prst="textNoShape">
            <a:avLst/>
          </a:prstTxWarp>
          <a:noAutofit/>
        </a:bodyPr>
        <a:lstStyle/>
        <a:p>
          <a:pPr algn="l"/>
          <a:r>
            <a:rPr lang="ja-JP" altLang="en-US" sz="1100" baseline="0">
              <a:solidFill>
                <a:srgbClr val="FF0000"/>
              </a:solidFill>
            </a:rPr>
            <a:t>原則「研修・訓練」を選び、年１回以上実施してください。</a:t>
          </a:r>
        </a:p>
      </xdr:txBody>
    </xdr:sp>
    <xdr:clientData/>
  </xdr:twoCellAnchor>
  <xdr:twoCellAnchor>
    <xdr:from>
      <xdr:col>1</xdr:col>
      <xdr:colOff>380991</xdr:colOff>
      <xdr:row>306</xdr:row>
      <xdr:rowOff>237753</xdr:rowOff>
    </xdr:from>
    <xdr:to>
      <xdr:col>21</xdr:col>
      <xdr:colOff>219038</xdr:colOff>
      <xdr:row>311</xdr:row>
      <xdr:rowOff>104924</xdr:rowOff>
    </xdr:to>
    <xdr:sp macro="" textlink="" fLocksText="0">
      <xdr:nvSpPr>
        <xdr:cNvPr id="4283" name="四角形吹き出し 34"/>
        <xdr:cNvSpPr/>
      </xdr:nvSpPr>
      <xdr:spPr>
        <a:xfrm>
          <a:off x="619125" y="74780775"/>
          <a:ext cx="5962650" cy="1295400"/>
        </a:xfrm>
        <a:prstGeom prst="wedgeRectCallout">
          <a:avLst>
            <a:gd name="adj1" fmla="val -19971"/>
            <a:gd name="adj2" fmla="val -50120"/>
          </a:avLst>
        </a:prstGeom>
        <a:solidFill>
          <a:srgbClr val="FFFF00"/>
        </a:solidFill>
        <a:ln w="25400" cmpd="dbl">
          <a:solidFill>
            <a:srgbClr val="00B050"/>
          </a:solidFill>
        </a:ln>
      </xdr:spPr>
      <xdr:style>
        <a:lnRef idx="2">
          <a:schemeClr val="tx1">
            <a:shade val="50000"/>
          </a:schemeClr>
        </a:lnRef>
        <a:fillRef idx="1">
          <a:schemeClr val="tx1"/>
        </a:fillRef>
        <a:effectRef idx="0">
          <a:schemeClr val="tx1"/>
        </a:effectRef>
        <a:fontRef idx="minor">
          <a:schemeClr val="bg1"/>
        </a:fontRef>
      </xdr:style>
      <xdr:txBody>
        <a:bodyPr vertOverflow="clip" horzOverflow="clip" vert="horz" wrap="square" lIns="91440" tIns="45720" rIns="91440" bIns="45720" fromWordArt="0" anchor="ctr" anchorCtr="0">
          <a:prstTxWarp prst="textNoShape">
            <a:avLst/>
          </a:prstTxWarp>
          <a:noAutofit/>
        </a:bodyPr>
        <a:lstStyle/>
        <a:p>
          <a:pPr algn="l">
            <a:lnSpc>
              <a:spcPts val="1300"/>
            </a:lnSpc>
          </a:pPr>
          <a:r>
            <a:rPr lang="ja-JP" altLang="en-US" sz="1400" b="1" baseline="0">
              <a:solidFill>
                <a:srgbClr val="000000"/>
              </a:solidFill>
            </a:rPr>
            <a:t>＜注意＞</a:t>
          </a:r>
          <a:endParaRPr lang="en-US" altLang="ja-JP" sz="1400" b="1" baseline="0">
            <a:solidFill>
              <a:srgbClr val="000000"/>
            </a:solidFill>
          </a:endParaRPr>
        </a:p>
        <a:p>
          <a:pPr algn="l">
            <a:lnSpc>
              <a:spcPts val="1300"/>
            </a:lnSpc>
          </a:pPr>
          <a:r>
            <a:rPr lang="ja-JP" altLang="en-US" sz="1400" b="1" baseline="0">
              <a:solidFill>
                <a:srgbClr val="000000"/>
              </a:solidFill>
            </a:rPr>
            <a:t>平成２９年６月に改正された水防法（第１５条の３）において、「要配慮者利用施設の管理者は、洪水時等の迅速な避難確保のために必要な訓練、その他の措置に係る計画（この避難確保計画）の作成」と「訓練の実施」が義務となっています。</a:t>
          </a:r>
        </a:p>
      </xdr:txBody>
    </xdr:sp>
    <xdr:clientData/>
  </xdr:twoCellAnchor>
  <xdr:oneCellAnchor>
    <xdr:from>
      <xdr:col>1</xdr:col>
      <xdr:colOff>64139</xdr:colOff>
      <xdr:row>1</xdr:row>
      <xdr:rowOff>104775</xdr:rowOff>
    </xdr:from>
    <xdr:ext cx="6154249" cy="625812"/>
    <xdr:sp macro="" textlink="" fLocksText="0">
      <xdr:nvSpPr>
        <xdr:cNvPr id="4284" name="正方形/長方形 26"/>
        <xdr:cNvSpPr/>
      </xdr:nvSpPr>
      <xdr:spPr>
        <a:xfrm>
          <a:off x="299463" y="104775"/>
          <a:ext cx="6154249" cy="625812"/>
        </a:xfrm>
        <a:prstGeom prst="rect">
          <a:avLst/>
        </a:prstGeom>
        <a:noFill/>
        <a:ln>
          <a:noFill/>
        </a:ln>
      </xdr:spPr>
      <xdr:txBody>
        <a:bodyPr wrap="none" lIns="91440" tIns="45720" rIns="91440" bIns="45720">
          <a:spAutoFit/>
        </a:bodyPr>
        <a:lstStyle/>
        <a:p>
          <a:pPr algn="ctr"/>
          <a:r>
            <a:rPr lang="ja-JP" altLang="en-US" sz="3200" b="1" spc="0">
              <a:ln w="10541" cmpd="sng">
                <a:solidFill>
                  <a:srgbClr val="7D7D7D">
                    <a:tint val="100000"/>
                    <a:shade val="100000"/>
                    <a:satMod val="110000"/>
                  </a:srgbClr>
                </a:solidFill>
                <a:prstDash val="solid"/>
              </a:ln>
              <a:gradFill rotWithShape="1">
                <a:gsLst>
                  <a:gs pos="0">
                    <a:srgbClr val="FFFFFF">
                      <a:tint val="40000"/>
                      <a:satMod val="250000"/>
                    </a:srgbClr>
                  </a:gs>
                  <a:gs pos="9000">
                    <a:srgbClr val="FFFFFF">
                      <a:tint val="52000"/>
                      <a:satMod val="300000"/>
                    </a:srgbClr>
                  </a:gs>
                  <a:gs pos="50000">
                    <a:srgbClr val="FFFFFF">
                      <a:shade val="20000"/>
                      <a:satMod val="300000"/>
                    </a:srgbClr>
                  </a:gs>
                  <a:gs pos="79000">
                    <a:srgbClr val="FFFFFF">
                      <a:tint val="52000"/>
                      <a:satMod val="300000"/>
                    </a:srgbClr>
                  </a:gs>
                  <a:gs pos="100000">
                    <a:srgbClr val="FFFFFF">
                      <a:tint val="40000"/>
                      <a:satMod val="250000"/>
                    </a:srgbClr>
                  </a:gs>
                </a:gsLst>
                <a:lin ang="5400000"/>
              </a:gradFill>
            </a:rPr>
            <a:t>避難確保計画作成ツール　説明書</a:t>
          </a:r>
          <a:endParaRPr lang="en-US" altLang="ja-JP" sz="3200" b="1" spc="0">
            <a:ln w="10541" cmpd="sng">
              <a:solidFill>
                <a:srgbClr val="7D7D7D">
                  <a:tint val="100000"/>
                  <a:shade val="100000"/>
                  <a:satMod val="110000"/>
                </a:srgbClr>
              </a:solidFill>
              <a:prstDash val="solid"/>
            </a:ln>
            <a:gradFill rotWithShape="1">
              <a:gsLst>
                <a:gs pos="0">
                  <a:srgbClr val="FFFFFF">
                    <a:tint val="40000"/>
                    <a:satMod val="250000"/>
                  </a:srgbClr>
                </a:gs>
                <a:gs pos="9000">
                  <a:srgbClr val="FFFFFF">
                    <a:tint val="52000"/>
                    <a:satMod val="300000"/>
                  </a:srgbClr>
                </a:gs>
                <a:gs pos="50000">
                  <a:srgbClr val="FFFFFF">
                    <a:shade val="20000"/>
                    <a:satMod val="300000"/>
                  </a:srgbClr>
                </a:gs>
                <a:gs pos="79000">
                  <a:srgbClr val="FFFFFF">
                    <a:tint val="52000"/>
                    <a:satMod val="300000"/>
                  </a:srgbClr>
                </a:gs>
                <a:gs pos="100000">
                  <a:srgbClr val="FFFFFF">
                    <a:tint val="40000"/>
                    <a:satMod val="250000"/>
                  </a:srgbClr>
                </a:gs>
              </a:gsLst>
              <a:lin ang="5400000"/>
            </a:gradFill>
          </a:endParaRPr>
        </a:p>
      </xdr:txBody>
    </xdr:sp>
    <xdr:clientData/>
  </xdr:oneCellAnchor>
  <xdr:twoCellAnchor>
    <xdr:from>
      <xdr:col>16</xdr:col>
      <xdr:colOff>19013</xdr:colOff>
      <xdr:row>252</xdr:row>
      <xdr:rowOff>56927</xdr:rowOff>
    </xdr:from>
    <xdr:to>
      <xdr:col>23</xdr:col>
      <xdr:colOff>200025</xdr:colOff>
      <xdr:row>254</xdr:row>
      <xdr:rowOff>132829</xdr:rowOff>
    </xdr:to>
    <xdr:sp macro="" textlink="" fLocksText="0">
      <xdr:nvSpPr>
        <xdr:cNvPr id="4285" name="四角形吹き出し 28"/>
        <xdr:cNvSpPr/>
      </xdr:nvSpPr>
      <xdr:spPr>
        <a:xfrm>
          <a:off x="5048250" y="59169300"/>
          <a:ext cx="2047875" cy="647700"/>
        </a:xfrm>
        <a:prstGeom prst="wedgeRectCallout">
          <a:avLst>
            <a:gd name="adj1" fmla="val -45547"/>
            <a:gd name="adj2" fmla="val 149807"/>
          </a:avLst>
        </a:prstGeom>
        <a:solidFill>
          <a:srgbClr val="FFFFFF"/>
        </a:solidFill>
        <a:ln w="19050">
          <a:solidFill>
            <a:schemeClr val="tx1">
              <a:shade val="50000"/>
            </a:schemeClr>
          </a:solidFill>
        </a:ln>
      </xdr:spPr>
      <xdr:style>
        <a:lnRef idx="2">
          <a:schemeClr val="tx1">
            <a:shade val="50000"/>
          </a:schemeClr>
        </a:lnRef>
        <a:fillRef idx="1">
          <a:schemeClr val="tx1"/>
        </a:fillRef>
        <a:effectRef idx="0">
          <a:schemeClr val="tx1"/>
        </a:effectRef>
        <a:fontRef idx="minor">
          <a:schemeClr val="bg1"/>
        </a:fontRef>
      </xdr:style>
      <xdr:txBody>
        <a:bodyPr vertOverflow="clip" horzOverflow="clip" vert="horz" wrap="square" lIns="91440" tIns="45720" rIns="91440" bIns="45720" fromWordArt="0" anchor="ctr" anchorCtr="0">
          <a:prstTxWarp prst="textNoShape">
            <a:avLst/>
          </a:prstTxWarp>
          <a:noAutofit/>
        </a:bodyPr>
        <a:lstStyle/>
        <a:p>
          <a:pPr algn="l"/>
          <a:r>
            <a:rPr lang="ja-JP" altLang="en-US" sz="900" baseline="0">
              <a:solidFill>
                <a:srgbClr val="FF0000"/>
              </a:solidFill>
            </a:rPr>
            <a:t>移動距離はインターネットで地図検索して確認できます。例：グーグルマップ</a:t>
          </a:r>
        </a:p>
      </xdr:txBody>
    </xdr:sp>
    <xdr:clientData/>
  </xdr:twoCellAnchor>
  <xdr:twoCellAnchor>
    <xdr:from>
      <xdr:col>11</xdr:col>
      <xdr:colOff>105970</xdr:colOff>
      <xdr:row>246</xdr:row>
      <xdr:rowOff>171896</xdr:rowOff>
    </xdr:from>
    <xdr:to>
      <xdr:col>20</xdr:col>
      <xdr:colOff>58308</xdr:colOff>
      <xdr:row>248</xdr:row>
      <xdr:rowOff>218777</xdr:rowOff>
    </xdr:to>
    <xdr:sp macro="" textlink="" fLocksText="0">
      <xdr:nvSpPr>
        <xdr:cNvPr id="4286" name="四角形吹き出し 32"/>
        <xdr:cNvSpPr/>
      </xdr:nvSpPr>
      <xdr:spPr>
        <a:xfrm>
          <a:off x="3815117" y="61557720"/>
          <a:ext cx="2372809" cy="629586"/>
        </a:xfrm>
        <a:prstGeom prst="wedgeRectCallout">
          <a:avLst>
            <a:gd name="adj1" fmla="val -72710"/>
            <a:gd name="adj2" fmla="val 40061"/>
          </a:avLst>
        </a:prstGeom>
        <a:solidFill>
          <a:srgbClr val="FFFFFF"/>
        </a:solidFill>
        <a:ln w="19050">
          <a:solidFill>
            <a:schemeClr val="tx1">
              <a:shade val="50000"/>
            </a:schemeClr>
          </a:solidFill>
        </a:ln>
      </xdr:spPr>
      <xdr:style>
        <a:lnRef idx="2">
          <a:schemeClr val="tx1">
            <a:shade val="50000"/>
          </a:schemeClr>
        </a:lnRef>
        <a:fillRef idx="1">
          <a:schemeClr val="tx1"/>
        </a:fillRef>
        <a:effectRef idx="0">
          <a:schemeClr val="tx1"/>
        </a:effectRef>
        <a:fontRef idx="minor">
          <a:schemeClr val="bg1"/>
        </a:fontRef>
      </xdr:style>
      <xdr:txBody>
        <a:bodyPr vertOverflow="clip" horzOverflow="clip" vert="horz" wrap="square" lIns="91440" tIns="45720" rIns="91440" bIns="45720" fromWordArt="0" anchor="ctr" anchorCtr="0">
          <a:prstTxWarp prst="textNoShape">
            <a:avLst/>
          </a:prstTxWarp>
          <a:noAutofit/>
        </a:bodyPr>
        <a:lstStyle/>
        <a:p>
          <a:pPr algn="l"/>
          <a:r>
            <a:rPr lang="ja-JP" altLang="en-US" sz="1100" baseline="0">
              <a:solidFill>
                <a:srgbClr val="FF0000"/>
              </a:solidFill>
            </a:rPr>
            <a:t>上記の入力結果に応じて自動的に表示されます。</a:t>
          </a:r>
        </a:p>
      </xdr:txBody>
    </xdr:sp>
    <xdr:clientData/>
  </xdr:twoCellAnchor>
  <xdr:twoCellAnchor>
    <xdr:from>
      <xdr:col>1</xdr:col>
      <xdr:colOff>76405</xdr:colOff>
      <xdr:row>258</xdr:row>
      <xdr:rowOff>275704</xdr:rowOff>
    </xdr:from>
    <xdr:to>
      <xdr:col>8</xdr:col>
      <xdr:colOff>9637</xdr:colOff>
      <xdr:row>259</xdr:row>
      <xdr:rowOff>256729</xdr:rowOff>
    </xdr:to>
    <xdr:sp macro="" textlink="" fLocksText="0">
      <xdr:nvSpPr>
        <xdr:cNvPr id="4287" name="四角形吹き出し 37"/>
        <xdr:cNvSpPr/>
      </xdr:nvSpPr>
      <xdr:spPr>
        <a:xfrm>
          <a:off x="314325" y="61102875"/>
          <a:ext cx="2590800" cy="266700"/>
        </a:xfrm>
        <a:prstGeom prst="wedgeRectCallout">
          <a:avLst>
            <a:gd name="adj1" fmla="val -36356"/>
            <a:gd name="adj2" fmla="val -153766"/>
          </a:avLst>
        </a:prstGeom>
        <a:solidFill>
          <a:srgbClr val="FFFFFF"/>
        </a:solidFill>
        <a:ln w="19050">
          <a:solidFill>
            <a:schemeClr val="tx1">
              <a:shade val="50000"/>
            </a:schemeClr>
          </a:solidFill>
        </a:ln>
      </xdr:spPr>
      <xdr:style>
        <a:lnRef idx="2">
          <a:schemeClr val="tx1">
            <a:shade val="50000"/>
          </a:schemeClr>
        </a:lnRef>
        <a:fillRef idx="1">
          <a:schemeClr val="tx1"/>
        </a:fillRef>
        <a:effectRef idx="0">
          <a:schemeClr val="tx1"/>
        </a:effectRef>
        <a:fontRef idx="minor">
          <a:schemeClr val="bg1"/>
        </a:fontRef>
      </xdr:style>
      <xdr:txBody>
        <a:bodyPr vertOverflow="clip" horzOverflow="clip" vert="horz" wrap="square" lIns="91440" tIns="45720" rIns="91440" bIns="45720" fromWordArt="0" anchor="ctr" anchorCtr="0">
          <a:prstTxWarp prst="textNoShape">
            <a:avLst/>
          </a:prstTxWarp>
          <a:noAutofit/>
        </a:bodyPr>
        <a:lstStyle/>
        <a:p>
          <a:pPr algn="l"/>
          <a:r>
            <a:rPr lang="ja-JP" altLang="en-US" sz="900" baseline="0">
              <a:solidFill>
                <a:srgbClr val="FF0000"/>
              </a:solidFill>
            </a:rPr>
            <a:t>上記２（６）の選択結果が自動で表示されます。</a:t>
          </a:r>
        </a:p>
      </xdr:txBody>
    </xdr:sp>
    <xdr:clientData/>
  </xdr:twoCellAnchor>
  <xdr:twoCellAnchor>
    <xdr:from>
      <xdr:col>0</xdr:col>
      <xdr:colOff>161851</xdr:colOff>
      <xdr:row>286</xdr:row>
      <xdr:rowOff>104924</xdr:rowOff>
    </xdr:from>
    <xdr:to>
      <xdr:col>4</xdr:col>
      <xdr:colOff>57038</xdr:colOff>
      <xdr:row>287</xdr:row>
      <xdr:rowOff>218777</xdr:rowOff>
    </xdr:to>
    <xdr:sp macro="" textlink="" fLocksText="0">
      <xdr:nvSpPr>
        <xdr:cNvPr id="4288" name="四角形吹き出し 38"/>
        <xdr:cNvSpPr/>
      </xdr:nvSpPr>
      <xdr:spPr>
        <a:xfrm>
          <a:off x="161925" y="68932425"/>
          <a:ext cx="1724025" cy="400050"/>
        </a:xfrm>
        <a:prstGeom prst="wedgeRectCallout">
          <a:avLst>
            <a:gd name="adj1" fmla="val 58826"/>
            <a:gd name="adj2" fmla="val 82876"/>
          </a:avLst>
        </a:prstGeom>
        <a:solidFill>
          <a:srgbClr val="FFFFFF"/>
        </a:solidFill>
        <a:ln w="19050">
          <a:solidFill>
            <a:schemeClr val="tx1">
              <a:shade val="50000"/>
            </a:schemeClr>
          </a:solidFill>
        </a:ln>
      </xdr:spPr>
      <xdr:style>
        <a:lnRef idx="2">
          <a:schemeClr val="tx1">
            <a:shade val="50000"/>
          </a:schemeClr>
        </a:lnRef>
        <a:fillRef idx="1">
          <a:schemeClr val="tx1"/>
        </a:fillRef>
        <a:effectRef idx="0">
          <a:schemeClr val="tx1"/>
        </a:effectRef>
        <a:fontRef idx="minor">
          <a:schemeClr val="bg1"/>
        </a:fontRef>
      </xdr:style>
      <xdr:txBody>
        <a:bodyPr vertOverflow="clip" horzOverflow="clip" vert="horz" wrap="square" lIns="91440" tIns="45720" rIns="91440" bIns="45720" fromWordArt="0" anchor="ctr" anchorCtr="0">
          <a:prstTxWarp prst="textNoShape">
            <a:avLst/>
          </a:prstTxWarp>
          <a:noAutofit/>
        </a:bodyPr>
        <a:lstStyle/>
        <a:p>
          <a:pPr algn="l"/>
          <a:r>
            <a:rPr lang="ja-JP" altLang="en-US" sz="900" baseline="0">
              <a:solidFill>
                <a:srgbClr val="FF0000"/>
              </a:solidFill>
            </a:rPr>
            <a:t>あれば直接入力してください。</a:t>
          </a:r>
        </a:p>
      </xdr:txBody>
    </xdr:sp>
    <xdr:clientData/>
  </xdr:twoCellAnchor>
  <xdr:twoCellAnchor>
    <xdr:from>
      <xdr:col>13</xdr:col>
      <xdr:colOff>161851</xdr:colOff>
      <xdr:row>37</xdr:row>
      <xdr:rowOff>342230</xdr:rowOff>
    </xdr:from>
    <xdr:to>
      <xdr:col>18</xdr:col>
      <xdr:colOff>200137</xdr:colOff>
      <xdr:row>38</xdr:row>
      <xdr:rowOff>218777</xdr:rowOff>
    </xdr:to>
    <xdr:sp macro="" textlink="" fLocksText="0">
      <xdr:nvSpPr>
        <xdr:cNvPr id="4289" name="正方形/長方形 40"/>
        <xdr:cNvSpPr/>
      </xdr:nvSpPr>
      <xdr:spPr>
        <a:xfrm>
          <a:off x="4390951" y="7809830"/>
          <a:ext cx="1371786" cy="276597"/>
        </a:xfrm>
        <a:prstGeom prst="rect">
          <a:avLst/>
        </a:prstGeom>
        <a:solidFill>
          <a:srgbClr val="FFFFFF"/>
        </a:solidFill>
        <a:ln w="19050">
          <a:solidFill>
            <a:schemeClr val="tx1">
              <a:shade val="50000"/>
            </a:schemeClr>
          </a:solidFill>
        </a:ln>
      </xdr:spPr>
      <xdr:style>
        <a:lnRef idx="2">
          <a:schemeClr val="tx1">
            <a:shade val="50000"/>
          </a:schemeClr>
        </a:lnRef>
        <a:fillRef idx="1">
          <a:schemeClr val="tx1"/>
        </a:fillRef>
        <a:effectRef idx="0">
          <a:schemeClr val="tx1"/>
        </a:effectRef>
        <a:fontRef idx="minor">
          <a:schemeClr val="bg1"/>
        </a:fontRef>
      </xdr:style>
      <xdr:txBody>
        <a:bodyPr vertOverflow="clip" horzOverflow="clip" lIns="91440" tIns="45720" rIns="91440" bIns="45720" anchor="ctr"/>
        <a:lstStyle/>
        <a:p>
          <a:pPr algn="l">
            <a:lnSpc>
              <a:spcPts val="1400"/>
            </a:lnSpc>
          </a:pPr>
          <a:r>
            <a:rPr lang="ja-JP" altLang="en-US" sz="1100" baseline="0">
              <a:solidFill>
                <a:srgbClr val="FF0000"/>
              </a:solidFill>
            </a:rPr>
            <a:t>直接入力します。</a:t>
          </a:r>
          <a:endParaRPr lang="ja-JP" altLang="en-US" sz="1050">
            <a:solidFill>
              <a:srgbClr val="FF0000"/>
            </a:solidFill>
          </a:endParaRPr>
        </a:p>
      </xdr:txBody>
    </xdr:sp>
    <xdr:clientData/>
  </xdr:twoCellAnchor>
  <xdr:twoCellAnchor>
    <xdr:from>
      <xdr:col>15</xdr:col>
      <xdr:colOff>133350</xdr:colOff>
      <xdr:row>52</xdr:row>
      <xdr:rowOff>190500</xdr:rowOff>
    </xdr:from>
    <xdr:to>
      <xdr:col>20</xdr:col>
      <xdr:colOff>171376</xdr:colOff>
      <xdr:row>54</xdr:row>
      <xdr:rowOff>29021</xdr:rowOff>
    </xdr:to>
    <xdr:sp macro="" textlink="" fLocksText="0">
      <xdr:nvSpPr>
        <xdr:cNvPr id="4290" name="正方形/長方形 41"/>
        <xdr:cNvSpPr/>
      </xdr:nvSpPr>
      <xdr:spPr>
        <a:xfrm>
          <a:off x="4895850" y="11772900"/>
          <a:ext cx="1371600" cy="314325"/>
        </a:xfrm>
        <a:prstGeom prst="rect">
          <a:avLst/>
        </a:prstGeom>
        <a:solidFill>
          <a:srgbClr val="FFFFFF"/>
        </a:solidFill>
        <a:ln w="19050">
          <a:solidFill>
            <a:schemeClr val="tx1">
              <a:shade val="50000"/>
            </a:schemeClr>
          </a:solidFill>
        </a:ln>
      </xdr:spPr>
      <xdr:style>
        <a:lnRef idx="2">
          <a:schemeClr val="tx1">
            <a:shade val="50000"/>
          </a:schemeClr>
        </a:lnRef>
        <a:fillRef idx="1">
          <a:schemeClr val="tx1"/>
        </a:fillRef>
        <a:effectRef idx="0">
          <a:schemeClr val="tx1"/>
        </a:effectRef>
        <a:fontRef idx="minor">
          <a:schemeClr val="bg1"/>
        </a:fontRef>
      </xdr:style>
      <xdr:txBody>
        <a:bodyPr vertOverflow="clip" horzOverflow="clip" lIns="91440" tIns="45720" rIns="91440" bIns="45720" anchor="ctr"/>
        <a:lstStyle/>
        <a:p>
          <a:pPr algn="l">
            <a:lnSpc>
              <a:spcPts val="1400"/>
            </a:lnSpc>
          </a:pPr>
          <a:r>
            <a:rPr lang="ja-JP" altLang="en-US" sz="1100" baseline="0">
              <a:solidFill>
                <a:srgbClr val="FF0000"/>
              </a:solidFill>
            </a:rPr>
            <a:t>直接入力します。</a:t>
          </a:r>
          <a:endParaRPr lang="ja-JP" altLang="en-US" sz="1050">
            <a:solidFill>
              <a:srgbClr val="FF0000"/>
            </a:solidFill>
          </a:endParaRPr>
        </a:p>
      </xdr:txBody>
    </xdr:sp>
    <xdr:clientData/>
  </xdr:twoCellAnchor>
  <xdr:twoCellAnchor>
    <xdr:from>
      <xdr:col>16</xdr:col>
      <xdr:colOff>133350</xdr:colOff>
      <xdr:row>59</xdr:row>
      <xdr:rowOff>152921</xdr:rowOff>
    </xdr:from>
    <xdr:to>
      <xdr:col>21</xdr:col>
      <xdr:colOff>171376</xdr:colOff>
      <xdr:row>61</xdr:row>
      <xdr:rowOff>75902</xdr:rowOff>
    </xdr:to>
    <xdr:sp macro="" textlink="" fLocksText="0">
      <xdr:nvSpPr>
        <xdr:cNvPr id="4291" name="正方形/長方形 42"/>
        <xdr:cNvSpPr/>
      </xdr:nvSpPr>
      <xdr:spPr>
        <a:xfrm>
          <a:off x="5162550" y="13639800"/>
          <a:ext cx="1371600" cy="495300"/>
        </a:xfrm>
        <a:prstGeom prst="rect">
          <a:avLst/>
        </a:prstGeom>
        <a:solidFill>
          <a:srgbClr val="FFFFFF"/>
        </a:solidFill>
        <a:ln w="19050">
          <a:solidFill>
            <a:schemeClr val="tx1">
              <a:shade val="50000"/>
            </a:schemeClr>
          </a:solidFill>
        </a:ln>
      </xdr:spPr>
      <xdr:style>
        <a:lnRef idx="2">
          <a:schemeClr val="tx1">
            <a:shade val="50000"/>
          </a:schemeClr>
        </a:lnRef>
        <a:fillRef idx="1">
          <a:schemeClr val="tx1"/>
        </a:fillRef>
        <a:effectRef idx="0">
          <a:schemeClr val="tx1"/>
        </a:effectRef>
        <a:fontRef idx="minor">
          <a:schemeClr val="bg1"/>
        </a:fontRef>
      </xdr:style>
      <xdr:txBody>
        <a:bodyPr vertOverflow="clip" horzOverflow="clip" lIns="91440" tIns="45720" rIns="91440" bIns="45720" anchor="ctr"/>
        <a:lstStyle/>
        <a:p>
          <a:pPr algn="l">
            <a:lnSpc>
              <a:spcPts val="1400"/>
            </a:lnSpc>
          </a:pPr>
          <a:r>
            <a:rPr lang="ja-JP" altLang="en-US" sz="1100" baseline="0">
              <a:solidFill>
                <a:srgbClr val="FF0000"/>
              </a:solidFill>
            </a:rPr>
            <a:t>直接入力します。</a:t>
          </a:r>
          <a:endParaRPr lang="ja-JP" altLang="en-US" sz="1050">
            <a:solidFill>
              <a:srgbClr val="FF0000"/>
            </a:solidFill>
          </a:endParaRPr>
        </a:p>
      </xdr:txBody>
    </xdr:sp>
    <xdr:clientData/>
  </xdr:twoCellAnchor>
  <xdr:twoCellAnchor>
    <xdr:from>
      <xdr:col>8</xdr:col>
      <xdr:colOff>209513</xdr:colOff>
      <xdr:row>56</xdr:row>
      <xdr:rowOff>56703</xdr:rowOff>
    </xdr:from>
    <xdr:to>
      <xdr:col>23</xdr:col>
      <xdr:colOff>9488</xdr:colOff>
      <xdr:row>57</xdr:row>
      <xdr:rowOff>238124</xdr:rowOff>
    </xdr:to>
    <xdr:sp macro="" textlink="" fLocksText="0">
      <xdr:nvSpPr>
        <xdr:cNvPr id="4292" name="四角形吹き出し 43"/>
        <xdr:cNvSpPr/>
      </xdr:nvSpPr>
      <xdr:spPr>
        <a:xfrm>
          <a:off x="3105113" y="12686853"/>
          <a:ext cx="3800475" cy="467171"/>
        </a:xfrm>
        <a:prstGeom prst="wedgeRectCallout">
          <a:avLst>
            <a:gd name="adj1" fmla="val 32140"/>
            <a:gd name="adj2" fmla="val -95063"/>
          </a:avLst>
        </a:prstGeom>
        <a:solidFill>
          <a:srgbClr val="FFFFFF"/>
        </a:solidFill>
        <a:ln w="19050">
          <a:solidFill>
            <a:schemeClr val="tx1">
              <a:shade val="50000"/>
            </a:schemeClr>
          </a:solidFill>
        </a:ln>
      </xdr:spPr>
      <xdr:style>
        <a:lnRef idx="2">
          <a:schemeClr val="tx1">
            <a:shade val="50000"/>
          </a:schemeClr>
        </a:lnRef>
        <a:fillRef idx="1">
          <a:schemeClr val="tx1"/>
        </a:fillRef>
        <a:effectRef idx="0">
          <a:schemeClr val="tx1"/>
        </a:effectRef>
        <a:fontRef idx="minor">
          <a:schemeClr val="bg1"/>
        </a:fontRef>
      </xdr:style>
      <xdr:txBody>
        <a:bodyPr vertOverflow="clip" horzOverflow="clip" vert="horz" wrap="square" lIns="91440" tIns="45720" rIns="91440" bIns="45720" fromWordArt="0" anchor="ctr" anchorCtr="0">
          <a:prstTxWarp prst="textNoShape">
            <a:avLst/>
          </a:prstTxWarp>
          <a:noAutofit/>
        </a:bodyPr>
        <a:lstStyle/>
        <a:p>
          <a:pPr algn="l">
            <a:lnSpc>
              <a:spcPts val="700"/>
            </a:lnSpc>
          </a:pPr>
          <a:r>
            <a:rPr lang="en-US" altLang="ja-JP" sz="900" baseline="0">
              <a:solidFill>
                <a:srgbClr val="FF0000"/>
              </a:solidFill>
            </a:rPr>
            <a:t>【</a:t>
          </a:r>
          <a:r>
            <a:rPr lang="ja-JP" altLang="en-US" sz="900" baseline="0">
              <a:solidFill>
                <a:srgbClr val="FF0000"/>
              </a:solidFill>
            </a:rPr>
            <a:t>参考</a:t>
          </a:r>
          <a:r>
            <a:rPr lang="en-US" altLang="ja-JP" sz="900" baseline="0">
              <a:solidFill>
                <a:srgbClr val="FF0000"/>
              </a:solidFill>
            </a:rPr>
            <a:t>】</a:t>
          </a:r>
          <a:r>
            <a:rPr lang="ja-JP" altLang="en-US" sz="900" baseline="0">
              <a:solidFill>
                <a:srgbClr val="FF0000"/>
              </a:solidFill>
            </a:rPr>
            <a:t>施設一覧シートを参照し、プルダウンから選択します。</a:t>
          </a:r>
          <a:endParaRPr lang="en-US" altLang="ja-JP" sz="900" baseline="0">
            <a:solidFill>
              <a:srgbClr val="FF0000"/>
            </a:solidFill>
          </a:endParaRPr>
        </a:p>
        <a:p>
          <a:pPr algn="l">
            <a:lnSpc>
              <a:spcPts val="1000"/>
            </a:lnSpc>
          </a:pPr>
          <a:r>
            <a:rPr lang="ja-JP" altLang="en-US" sz="900" baseline="0">
              <a:solidFill>
                <a:srgbClr val="FF0000"/>
              </a:solidFill>
            </a:rPr>
            <a:t>施設名称が複数ある場合は直接入力してください（併記可）。</a:t>
          </a:r>
        </a:p>
      </xdr:txBody>
    </xdr:sp>
    <xdr:clientData/>
  </xdr:twoCellAnchor>
  <xdr:twoCellAnchor>
    <xdr:from>
      <xdr:col>16</xdr:col>
      <xdr:colOff>161999</xdr:colOff>
      <xdr:row>179</xdr:row>
      <xdr:rowOff>0</xdr:rowOff>
    </xdr:from>
    <xdr:to>
      <xdr:col>23</xdr:col>
      <xdr:colOff>85688</xdr:colOff>
      <xdr:row>180</xdr:row>
      <xdr:rowOff>10046</xdr:rowOff>
    </xdr:to>
    <xdr:sp macro="" textlink="" fLocksText="0">
      <xdr:nvSpPr>
        <xdr:cNvPr id="4293" name="正方形/長方形 46"/>
        <xdr:cNvSpPr/>
      </xdr:nvSpPr>
      <xdr:spPr>
        <a:xfrm>
          <a:off x="5191125" y="38347650"/>
          <a:ext cx="1790700" cy="295275"/>
        </a:xfrm>
        <a:prstGeom prst="rect">
          <a:avLst/>
        </a:prstGeom>
        <a:solidFill>
          <a:srgbClr val="FFFFFF"/>
        </a:solidFill>
        <a:ln w="19050">
          <a:solidFill>
            <a:schemeClr val="tx1">
              <a:shade val="50000"/>
            </a:schemeClr>
          </a:solidFill>
        </a:ln>
      </xdr:spPr>
      <xdr:style>
        <a:lnRef idx="2">
          <a:schemeClr val="tx1">
            <a:shade val="50000"/>
          </a:schemeClr>
        </a:lnRef>
        <a:fillRef idx="1">
          <a:schemeClr val="tx1"/>
        </a:fillRef>
        <a:effectRef idx="0">
          <a:schemeClr val="tx1"/>
        </a:effectRef>
        <a:fontRef idx="minor">
          <a:schemeClr val="bg1"/>
        </a:fontRef>
      </xdr:style>
      <xdr:txBody>
        <a:bodyPr vertOverflow="clip" horzOverflow="clip" lIns="91440" tIns="45720" rIns="91440" bIns="45720" anchor="ctr"/>
        <a:lstStyle/>
        <a:p>
          <a:pPr algn="ctr">
            <a:lnSpc>
              <a:spcPts val="1400"/>
            </a:lnSpc>
          </a:pPr>
          <a:r>
            <a:rPr lang="ja-JP" altLang="en-US" sz="1100" baseline="0">
              <a:solidFill>
                <a:srgbClr val="FF0000"/>
              </a:solidFill>
            </a:rPr>
            <a:t>人数は直接入力します。</a:t>
          </a:r>
          <a:endParaRPr lang="ja-JP" altLang="en-US" sz="1050">
            <a:solidFill>
              <a:srgbClr val="FF0000"/>
            </a:solidFill>
          </a:endParaRPr>
        </a:p>
      </xdr:txBody>
    </xdr:sp>
    <xdr:clientData/>
  </xdr:twoCellAnchor>
  <xdr:twoCellAnchor>
    <xdr:from>
      <xdr:col>14</xdr:col>
      <xdr:colOff>181012</xdr:colOff>
      <xdr:row>259</xdr:row>
      <xdr:rowOff>275704</xdr:rowOff>
    </xdr:from>
    <xdr:to>
      <xdr:col>21</xdr:col>
      <xdr:colOff>104701</xdr:colOff>
      <xdr:row>261</xdr:row>
      <xdr:rowOff>0</xdr:rowOff>
    </xdr:to>
    <xdr:sp macro="" textlink="" fLocksText="0">
      <xdr:nvSpPr>
        <xdr:cNvPr id="4294" name="正方形/長方形 35"/>
        <xdr:cNvSpPr/>
      </xdr:nvSpPr>
      <xdr:spPr>
        <a:xfrm>
          <a:off x="4676775" y="61388625"/>
          <a:ext cx="1790700" cy="295275"/>
        </a:xfrm>
        <a:prstGeom prst="rect">
          <a:avLst/>
        </a:prstGeom>
        <a:solidFill>
          <a:srgbClr val="FFFFFF"/>
        </a:solidFill>
        <a:ln w="19050">
          <a:solidFill>
            <a:schemeClr val="tx1">
              <a:shade val="50000"/>
            </a:schemeClr>
          </a:solidFill>
        </a:ln>
      </xdr:spPr>
      <xdr:style>
        <a:lnRef idx="2">
          <a:schemeClr val="tx1">
            <a:shade val="50000"/>
          </a:schemeClr>
        </a:lnRef>
        <a:fillRef idx="1">
          <a:schemeClr val="tx1"/>
        </a:fillRef>
        <a:effectRef idx="0">
          <a:schemeClr val="tx1"/>
        </a:effectRef>
        <a:fontRef idx="minor">
          <a:schemeClr val="bg1"/>
        </a:fontRef>
      </xdr:style>
      <xdr:txBody>
        <a:bodyPr vertOverflow="clip" horzOverflow="clip" lIns="91440" tIns="45720" rIns="91440" bIns="45720" anchor="ctr"/>
        <a:lstStyle/>
        <a:p>
          <a:pPr algn="ctr">
            <a:lnSpc>
              <a:spcPts val="1400"/>
            </a:lnSpc>
          </a:pPr>
          <a:r>
            <a:rPr lang="ja-JP" altLang="en-US" sz="1100" baseline="0">
              <a:solidFill>
                <a:srgbClr val="FF0000"/>
              </a:solidFill>
            </a:rPr>
            <a:t>数値は直接入力します。</a:t>
          </a:r>
          <a:endParaRPr lang="ja-JP" altLang="en-US" sz="1050">
            <a:solidFill>
              <a:srgbClr val="FF0000"/>
            </a:solidFill>
          </a:endParaRPr>
        </a:p>
      </xdr:txBody>
    </xdr:sp>
    <xdr:clientData/>
  </xdr:twoCellAnchor>
  <xdr:twoCellAnchor>
    <xdr:from>
      <xdr:col>6</xdr:col>
      <xdr:colOff>9637</xdr:colOff>
      <xdr:row>427</xdr:row>
      <xdr:rowOff>199802</xdr:rowOff>
    </xdr:from>
    <xdr:to>
      <xdr:col>22</xdr:col>
      <xdr:colOff>38026</xdr:colOff>
      <xdr:row>431</xdr:row>
      <xdr:rowOff>228823</xdr:rowOff>
    </xdr:to>
    <xdr:sp macro="" textlink="" fLocksText="0">
      <xdr:nvSpPr>
        <xdr:cNvPr id="4295" name="角丸四角形 34"/>
        <xdr:cNvSpPr/>
      </xdr:nvSpPr>
      <xdr:spPr>
        <a:xfrm>
          <a:off x="2371725" y="109318425"/>
          <a:ext cx="4295775" cy="1171575"/>
        </a:xfrm>
        <a:prstGeom prst="roundRect">
          <a:avLst/>
        </a:prstGeom>
        <a:solidFill>
          <a:srgbClr val="FFFFFF"/>
        </a:solidFill>
        <a:ln w="19050">
          <a:solidFill>
            <a:schemeClr val="tx1">
              <a:shade val="50000"/>
            </a:schemeClr>
          </a:solidFill>
        </a:ln>
      </xdr:spPr>
      <xdr:style>
        <a:lnRef idx="2">
          <a:schemeClr val="tx1">
            <a:shade val="50000"/>
          </a:schemeClr>
        </a:lnRef>
        <a:fillRef idx="1">
          <a:schemeClr val="tx1"/>
        </a:fillRef>
        <a:effectRef idx="0">
          <a:schemeClr val="tx1"/>
        </a:effectRef>
        <a:fontRef idx="minor">
          <a:schemeClr val="bg1"/>
        </a:fontRef>
      </xdr:style>
      <xdr:txBody>
        <a:bodyPr vertOverflow="clip" horzOverflow="clip" lIns="91440" tIns="45720" rIns="91440" bIns="45720" anchor="t"/>
        <a:lstStyle/>
        <a:p>
          <a:pPr algn="l">
            <a:lnSpc>
              <a:spcPts val="1200"/>
            </a:lnSpc>
          </a:pPr>
          <a:r>
            <a:rPr lang="ja-JP" altLang="en-US" sz="1050" baseline="0">
              <a:solidFill>
                <a:srgbClr val="FF0000"/>
              </a:solidFill>
            </a:rPr>
            <a:t>対応方法には避難場所へ移動時に介助等が必要かを記入してください。</a:t>
          </a:r>
          <a:endParaRPr lang="en-US" altLang="ja-JP" sz="1050" baseline="0">
            <a:solidFill>
              <a:srgbClr val="FF0000"/>
            </a:solidFill>
          </a:endParaRPr>
        </a:p>
        <a:p>
          <a:pPr algn="l">
            <a:lnSpc>
              <a:spcPts val="1200"/>
            </a:lnSpc>
          </a:pPr>
          <a:r>
            <a:rPr lang="ja-JP" altLang="en-US" sz="1050" baseline="0">
              <a:solidFill>
                <a:srgbClr val="FF0000"/>
              </a:solidFill>
            </a:rPr>
            <a:t>あらかじめ方法を番号で決めておくと良いです。</a:t>
          </a:r>
          <a:endParaRPr lang="en-US" altLang="ja-JP" sz="1050" baseline="0">
            <a:solidFill>
              <a:srgbClr val="FF0000"/>
            </a:solidFill>
          </a:endParaRPr>
        </a:p>
        <a:p>
          <a:pPr algn="l">
            <a:lnSpc>
              <a:spcPts val="1400"/>
            </a:lnSpc>
          </a:pPr>
          <a:r>
            <a:rPr lang="en-US" altLang="ja-JP" sz="1050" baseline="0">
              <a:solidFill>
                <a:srgbClr val="FF0000"/>
              </a:solidFill>
            </a:rPr>
            <a:t>【</a:t>
          </a:r>
          <a:r>
            <a:rPr lang="ja-JP" altLang="en-US" sz="1050" baseline="0">
              <a:solidFill>
                <a:srgbClr val="FF0000"/>
              </a:solidFill>
            </a:rPr>
            <a:t>例</a:t>
          </a:r>
          <a:r>
            <a:rPr lang="en-US" altLang="ja-JP" sz="1050" baseline="0">
              <a:solidFill>
                <a:srgbClr val="FF0000"/>
              </a:solidFill>
            </a:rPr>
            <a:t>】</a:t>
          </a:r>
        </a:p>
        <a:p>
          <a:pPr algn="l">
            <a:lnSpc>
              <a:spcPts val="1200"/>
            </a:lnSpc>
          </a:pPr>
          <a:r>
            <a:rPr lang="ja-JP" altLang="en-US" sz="1050" baseline="0">
              <a:solidFill>
                <a:srgbClr val="FF0000"/>
              </a:solidFill>
            </a:rPr>
            <a:t>１：単独歩行が可能　２：介助が必要　３：車いすを使用　</a:t>
          </a:r>
          <a:endParaRPr lang="en-US" altLang="ja-JP" sz="1050" baseline="0">
            <a:solidFill>
              <a:srgbClr val="FF0000"/>
            </a:solidFill>
          </a:endParaRPr>
        </a:p>
        <a:p>
          <a:pPr algn="l">
            <a:lnSpc>
              <a:spcPts val="1300"/>
            </a:lnSpc>
          </a:pPr>
          <a:r>
            <a:rPr lang="ja-JP" altLang="en-US" sz="1050" baseline="0">
              <a:solidFill>
                <a:srgbClr val="FF0000"/>
              </a:solidFill>
            </a:rPr>
            <a:t>４：ストレッチャーや担架が必要　５：そのほか</a:t>
          </a:r>
        </a:p>
      </xdr:txBody>
    </xdr:sp>
    <xdr:clientData/>
  </xdr:twoCellAnchor>
  <xdr:twoCellAnchor>
    <xdr:from>
      <xdr:col>1</xdr:col>
      <xdr:colOff>390525</xdr:colOff>
      <xdr:row>438</xdr:row>
      <xdr:rowOff>9525</xdr:rowOff>
    </xdr:from>
    <xdr:to>
      <xdr:col>2</xdr:col>
      <xdr:colOff>9525</xdr:colOff>
      <xdr:row>449</xdr:row>
      <xdr:rowOff>133350</xdr:rowOff>
    </xdr:to>
    <xdr:grpSp>
      <xdr:nvGrpSpPr>
        <xdr:cNvPr id="55165" name="グループ化 10"/>
        <xdr:cNvGrpSpPr>
          <a:grpSpLocks/>
        </xdr:cNvGrpSpPr>
      </xdr:nvGrpSpPr>
      <xdr:grpSpPr bwMode="auto">
        <a:xfrm>
          <a:off x="628650" y="124948950"/>
          <a:ext cx="676275" cy="3267075"/>
          <a:chOff x="628650" y="94554675"/>
          <a:chExt cx="676275" cy="3267075"/>
        </a:xfrm>
      </xdr:grpSpPr>
      <xdr:cxnSp macro="">
        <xdr:nvCxnSpPr>
          <xdr:cNvPr id="6" name="直線コネクタ 5"/>
          <xdr:cNvCxnSpPr/>
        </xdr:nvCxnSpPr>
        <xdr:spPr>
          <a:xfrm flipH="1">
            <a:off x="628650" y="94554675"/>
            <a:ext cx="9525" cy="3257550"/>
          </a:xfrm>
          <a:prstGeom prst="line">
            <a:avLst/>
          </a:prstGeom>
          <a:ln w="25400"/>
        </xdr:spPr>
        <xdr:style>
          <a:lnRef idx="1">
            <a:schemeClr val="dk1"/>
          </a:lnRef>
          <a:fillRef idx="0">
            <a:schemeClr val="dk1"/>
          </a:fillRef>
          <a:effectRef idx="0">
            <a:schemeClr val="dk1"/>
          </a:effectRef>
          <a:fontRef idx="minor">
            <a:schemeClr val="tx1"/>
          </a:fontRef>
        </xdr:style>
      </xdr:cxnSp>
      <xdr:cxnSp macro="">
        <xdr:nvCxnSpPr>
          <xdr:cNvPr id="8" name="直線コネクタ 7"/>
          <xdr:cNvCxnSpPr/>
        </xdr:nvCxnSpPr>
        <xdr:spPr>
          <a:xfrm flipV="1">
            <a:off x="628650" y="97812225"/>
            <a:ext cx="676275" cy="9525"/>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 name="直線コネクタ 9"/>
          <xdr:cNvCxnSpPr/>
        </xdr:nvCxnSpPr>
        <xdr:spPr>
          <a:xfrm flipV="1">
            <a:off x="628650" y="95716725"/>
            <a:ext cx="676275" cy="1905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409901</xdr:colOff>
      <xdr:row>396</xdr:row>
      <xdr:rowOff>10046</xdr:rowOff>
    </xdr:from>
    <xdr:to>
      <xdr:col>1</xdr:col>
      <xdr:colOff>419193</xdr:colOff>
      <xdr:row>397</xdr:row>
      <xdr:rowOff>18976</xdr:rowOff>
    </xdr:to>
    <xdr:cxnSp macro="">
      <xdr:nvCxnSpPr>
        <xdr:cNvPr id="4297" name="直線矢印コネクタ 12"/>
        <xdr:cNvCxnSpPr/>
      </xdr:nvCxnSpPr>
      <xdr:spPr>
        <a:xfrm>
          <a:off x="647700" y="100269675"/>
          <a:ext cx="9525" cy="295275"/>
        </a:xfrm>
        <a:prstGeom prst="straightConnector1">
          <a:avLst/>
        </a:prstGeom>
        <a:noFill/>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19013</xdr:colOff>
      <xdr:row>396</xdr:row>
      <xdr:rowOff>18976</xdr:rowOff>
    </xdr:from>
    <xdr:to>
      <xdr:col>8</xdr:col>
      <xdr:colOff>28649</xdr:colOff>
      <xdr:row>397</xdr:row>
      <xdr:rowOff>29021</xdr:rowOff>
    </xdr:to>
    <xdr:cxnSp macro="">
      <xdr:nvCxnSpPr>
        <xdr:cNvPr id="4298" name="直線矢印コネクタ 46"/>
        <xdr:cNvCxnSpPr/>
      </xdr:nvCxnSpPr>
      <xdr:spPr>
        <a:xfrm>
          <a:off x="2914650" y="100279200"/>
          <a:ext cx="9525" cy="295275"/>
        </a:xfrm>
        <a:prstGeom prst="straightConnector1">
          <a:avLst/>
        </a:prstGeom>
        <a:noFill/>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181012</xdr:colOff>
      <xdr:row>396</xdr:row>
      <xdr:rowOff>10046</xdr:rowOff>
    </xdr:from>
    <xdr:to>
      <xdr:col>18</xdr:col>
      <xdr:colOff>190388</xdr:colOff>
      <xdr:row>397</xdr:row>
      <xdr:rowOff>18976</xdr:rowOff>
    </xdr:to>
    <xdr:cxnSp macro="">
      <xdr:nvCxnSpPr>
        <xdr:cNvPr id="4299" name="直線矢印コネクタ 47"/>
        <xdr:cNvCxnSpPr/>
      </xdr:nvCxnSpPr>
      <xdr:spPr>
        <a:xfrm>
          <a:off x="5743575" y="100269675"/>
          <a:ext cx="9525" cy="295275"/>
        </a:xfrm>
        <a:prstGeom prst="straightConnector1">
          <a:avLst/>
        </a:prstGeom>
        <a:noFill/>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19013</xdr:colOff>
      <xdr:row>389</xdr:row>
      <xdr:rowOff>18976</xdr:rowOff>
    </xdr:from>
    <xdr:to>
      <xdr:col>8</xdr:col>
      <xdr:colOff>28649</xdr:colOff>
      <xdr:row>390</xdr:row>
      <xdr:rowOff>29021</xdr:rowOff>
    </xdr:to>
    <xdr:cxnSp macro="">
      <xdr:nvCxnSpPr>
        <xdr:cNvPr id="4300" name="直線矢印コネクタ 49"/>
        <xdr:cNvCxnSpPr/>
      </xdr:nvCxnSpPr>
      <xdr:spPr>
        <a:xfrm>
          <a:off x="2914650" y="98278950"/>
          <a:ext cx="9525" cy="295275"/>
        </a:xfrm>
        <a:prstGeom prst="straightConnector1">
          <a:avLst/>
        </a:prstGeom>
        <a:noFill/>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371475</xdr:colOff>
      <xdr:row>392</xdr:row>
      <xdr:rowOff>19050</xdr:rowOff>
    </xdr:from>
    <xdr:to>
      <xdr:col>18</xdr:col>
      <xdr:colOff>171450</xdr:colOff>
      <xdr:row>394</xdr:row>
      <xdr:rowOff>28575</xdr:rowOff>
    </xdr:to>
    <xdr:grpSp>
      <xdr:nvGrpSpPr>
        <xdr:cNvPr id="55170" name="グループ化 18"/>
        <xdr:cNvGrpSpPr>
          <a:grpSpLocks/>
        </xdr:cNvGrpSpPr>
      </xdr:nvGrpSpPr>
      <xdr:grpSpPr bwMode="auto">
        <a:xfrm>
          <a:off x="609600" y="111813975"/>
          <a:ext cx="5124450" cy="581025"/>
          <a:chOff x="609600" y="87420450"/>
          <a:chExt cx="5124450" cy="581025"/>
        </a:xfrm>
      </xdr:grpSpPr>
      <xdr:cxnSp macro="">
        <xdr:nvCxnSpPr>
          <xdr:cNvPr id="49" name="直線矢印コネクタ 48"/>
          <xdr:cNvCxnSpPr/>
        </xdr:nvCxnSpPr>
        <xdr:spPr>
          <a:xfrm flipH="1">
            <a:off x="2905125" y="87420450"/>
            <a:ext cx="9525" cy="571500"/>
          </a:xfrm>
          <a:prstGeom prst="straightConnector1">
            <a:avLst/>
          </a:prstGeom>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52" name="直線矢印コネクタ 51"/>
          <xdr:cNvCxnSpPr/>
        </xdr:nvCxnSpPr>
        <xdr:spPr>
          <a:xfrm>
            <a:off x="609600" y="87706200"/>
            <a:ext cx="9525" cy="295275"/>
          </a:xfrm>
          <a:prstGeom prst="straightConnector1">
            <a:avLst/>
          </a:prstGeom>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53" name="直線矢印コネクタ 52"/>
          <xdr:cNvCxnSpPr/>
        </xdr:nvCxnSpPr>
        <xdr:spPr>
          <a:xfrm>
            <a:off x="5724525" y="87677625"/>
            <a:ext cx="9525" cy="295275"/>
          </a:xfrm>
          <a:prstGeom prst="straightConnector1">
            <a:avLst/>
          </a:prstGeom>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6" name="直線コネクタ 15"/>
          <xdr:cNvCxnSpPr/>
        </xdr:nvCxnSpPr>
        <xdr:spPr>
          <a:xfrm>
            <a:off x="619125" y="87706200"/>
            <a:ext cx="5114925" cy="9525"/>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76312</xdr:colOff>
      <xdr:row>322</xdr:row>
      <xdr:rowOff>0</xdr:rowOff>
    </xdr:from>
    <xdr:to>
      <xdr:col>16</xdr:col>
      <xdr:colOff>38026</xdr:colOff>
      <xdr:row>323</xdr:row>
      <xdr:rowOff>56927</xdr:rowOff>
    </xdr:to>
    <xdr:sp macro="" textlink="" fLocksText="0">
      <xdr:nvSpPr>
        <xdr:cNvPr id="4302" name="四角形吹き出し 33"/>
        <xdr:cNvSpPr/>
      </xdr:nvSpPr>
      <xdr:spPr>
        <a:xfrm>
          <a:off x="2438400" y="79114650"/>
          <a:ext cx="2628900" cy="342900"/>
        </a:xfrm>
        <a:prstGeom prst="wedgeRectCallout">
          <a:avLst>
            <a:gd name="adj1" fmla="val -82581"/>
            <a:gd name="adj2" fmla="val -205085"/>
          </a:avLst>
        </a:prstGeom>
        <a:solidFill>
          <a:srgbClr val="FFFFFF"/>
        </a:solidFill>
        <a:ln w="19050">
          <a:solidFill>
            <a:schemeClr val="tx1">
              <a:shade val="50000"/>
            </a:schemeClr>
          </a:solidFill>
        </a:ln>
      </xdr:spPr>
      <xdr:style>
        <a:lnRef idx="2">
          <a:schemeClr val="tx1">
            <a:shade val="50000"/>
          </a:schemeClr>
        </a:lnRef>
        <a:fillRef idx="1">
          <a:schemeClr val="tx1"/>
        </a:fillRef>
        <a:effectRef idx="0">
          <a:schemeClr val="tx1"/>
        </a:effectRef>
        <a:fontRef idx="minor">
          <a:schemeClr val="bg1"/>
        </a:fontRef>
      </xdr:style>
      <xdr:txBody>
        <a:bodyPr vertOverflow="clip" horzOverflow="clip" vert="horz" wrap="square" lIns="91440" tIns="45720" rIns="91440" bIns="45720" fromWordArt="0" anchor="ctr" anchorCtr="0">
          <a:prstTxWarp prst="textNoShape">
            <a:avLst/>
          </a:prstTxWarp>
          <a:noAutofit/>
        </a:bodyPr>
        <a:lstStyle/>
        <a:p>
          <a:pPr algn="l"/>
          <a:r>
            <a:rPr lang="ja-JP" altLang="en-US" sz="1100" baseline="0">
              <a:solidFill>
                <a:srgbClr val="FF0000"/>
              </a:solidFill>
            </a:rPr>
            <a:t>実施する予定の月を入力してください。</a:t>
          </a:r>
        </a:p>
      </xdr:txBody>
    </xdr:sp>
    <xdr:clientData/>
  </xdr:twoCellAnchor>
  <xdr:twoCellAnchor>
    <xdr:from>
      <xdr:col>12</xdr:col>
      <xdr:colOff>257063</xdr:colOff>
      <xdr:row>78</xdr:row>
      <xdr:rowOff>247799</xdr:rowOff>
    </xdr:from>
    <xdr:to>
      <xdr:col>23</xdr:col>
      <xdr:colOff>114337</xdr:colOff>
      <xdr:row>80</xdr:row>
      <xdr:rowOff>256729</xdr:rowOff>
    </xdr:to>
    <xdr:sp macro="" textlink="" fLocksText="0">
      <xdr:nvSpPr>
        <xdr:cNvPr id="4303" name="四角形吹き出し 22"/>
        <xdr:cNvSpPr/>
      </xdr:nvSpPr>
      <xdr:spPr>
        <a:xfrm>
          <a:off x="4219575" y="19164300"/>
          <a:ext cx="2790825" cy="581025"/>
        </a:xfrm>
        <a:prstGeom prst="wedgeRectCallout">
          <a:avLst>
            <a:gd name="adj1" fmla="val -73029"/>
            <a:gd name="adj2" fmla="val -20290"/>
          </a:avLst>
        </a:prstGeom>
        <a:solidFill>
          <a:srgbClr val="FFFFFF"/>
        </a:solidFill>
        <a:ln w="19050">
          <a:solidFill>
            <a:schemeClr val="tx1">
              <a:shade val="50000"/>
            </a:schemeClr>
          </a:solidFill>
        </a:ln>
      </xdr:spPr>
      <xdr:style>
        <a:lnRef idx="2">
          <a:schemeClr val="tx1">
            <a:shade val="50000"/>
          </a:schemeClr>
        </a:lnRef>
        <a:fillRef idx="1">
          <a:schemeClr val="tx1"/>
        </a:fillRef>
        <a:effectRef idx="0">
          <a:schemeClr val="tx1"/>
        </a:effectRef>
        <a:fontRef idx="minor">
          <a:schemeClr val="bg1"/>
        </a:fontRef>
      </xdr:style>
      <xdr:txBody>
        <a:bodyPr vertOverflow="clip" horzOverflow="clip" vert="horz" wrap="square" lIns="91440" tIns="45720" rIns="91440" bIns="45720" fromWordArt="0" anchor="ctr" anchorCtr="0">
          <a:prstTxWarp prst="textNoShape">
            <a:avLst/>
          </a:prstTxWarp>
          <a:noAutofit/>
        </a:bodyPr>
        <a:lstStyle/>
        <a:p>
          <a:pPr algn="l">
            <a:lnSpc>
              <a:spcPts val="900"/>
            </a:lnSpc>
          </a:pPr>
          <a:r>
            <a:rPr lang="ja-JP" altLang="en-US" sz="1000" baseline="0">
              <a:solidFill>
                <a:srgbClr val="FF0000"/>
              </a:solidFill>
            </a:rPr>
            <a:t>施設情報（６）市が指定する近隣の避難所で入力した内容が自動的に反映されます。</a:t>
          </a:r>
        </a:p>
      </xdr:txBody>
    </xdr:sp>
    <xdr:clientData/>
  </xdr:twoCellAnchor>
  <xdr:twoCellAnchor>
    <xdr:from>
      <xdr:col>1</xdr:col>
      <xdr:colOff>409901</xdr:colOff>
      <xdr:row>399</xdr:row>
      <xdr:rowOff>10046</xdr:rowOff>
    </xdr:from>
    <xdr:to>
      <xdr:col>1</xdr:col>
      <xdr:colOff>419193</xdr:colOff>
      <xdr:row>400</xdr:row>
      <xdr:rowOff>18976</xdr:rowOff>
    </xdr:to>
    <xdr:cxnSp macro="">
      <xdr:nvCxnSpPr>
        <xdr:cNvPr id="4304" name="直線矢印コネクタ 12"/>
        <xdr:cNvCxnSpPr/>
      </xdr:nvCxnSpPr>
      <xdr:spPr>
        <a:xfrm>
          <a:off x="647700" y="101126925"/>
          <a:ext cx="9525" cy="295275"/>
        </a:xfrm>
        <a:prstGeom prst="straightConnector1">
          <a:avLst/>
        </a:prstGeom>
        <a:noFill/>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19013</xdr:colOff>
      <xdr:row>399</xdr:row>
      <xdr:rowOff>18976</xdr:rowOff>
    </xdr:from>
    <xdr:to>
      <xdr:col>8</xdr:col>
      <xdr:colOff>28649</xdr:colOff>
      <xdr:row>400</xdr:row>
      <xdr:rowOff>29021</xdr:rowOff>
    </xdr:to>
    <xdr:cxnSp macro="">
      <xdr:nvCxnSpPr>
        <xdr:cNvPr id="4305" name="直線矢印コネクタ 46"/>
        <xdr:cNvCxnSpPr/>
      </xdr:nvCxnSpPr>
      <xdr:spPr>
        <a:xfrm>
          <a:off x="2914650" y="101136450"/>
          <a:ext cx="9525" cy="295275"/>
        </a:xfrm>
        <a:prstGeom prst="straightConnector1">
          <a:avLst/>
        </a:prstGeom>
        <a:noFill/>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181012</xdr:colOff>
      <xdr:row>399</xdr:row>
      <xdr:rowOff>10046</xdr:rowOff>
    </xdr:from>
    <xdr:to>
      <xdr:col>18</xdr:col>
      <xdr:colOff>190388</xdr:colOff>
      <xdr:row>400</xdr:row>
      <xdr:rowOff>18976</xdr:rowOff>
    </xdr:to>
    <xdr:cxnSp macro="">
      <xdr:nvCxnSpPr>
        <xdr:cNvPr id="4306" name="直線矢印コネクタ 47"/>
        <xdr:cNvCxnSpPr/>
      </xdr:nvCxnSpPr>
      <xdr:spPr>
        <a:xfrm>
          <a:off x="5743575" y="101126925"/>
          <a:ext cx="9525" cy="295275"/>
        </a:xfrm>
        <a:prstGeom prst="straightConnector1">
          <a:avLst/>
        </a:prstGeom>
        <a:noFill/>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409901</xdr:colOff>
      <xdr:row>402</xdr:row>
      <xdr:rowOff>10046</xdr:rowOff>
    </xdr:from>
    <xdr:to>
      <xdr:col>1</xdr:col>
      <xdr:colOff>419193</xdr:colOff>
      <xdr:row>403</xdr:row>
      <xdr:rowOff>18976</xdr:rowOff>
    </xdr:to>
    <xdr:cxnSp macro="">
      <xdr:nvCxnSpPr>
        <xdr:cNvPr id="4307" name="直線矢印コネクタ 12"/>
        <xdr:cNvCxnSpPr/>
      </xdr:nvCxnSpPr>
      <xdr:spPr>
        <a:xfrm>
          <a:off x="647700" y="101984175"/>
          <a:ext cx="9525" cy="295275"/>
        </a:xfrm>
        <a:prstGeom prst="straightConnector1">
          <a:avLst/>
        </a:prstGeom>
        <a:noFill/>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19013</xdr:colOff>
      <xdr:row>402</xdr:row>
      <xdr:rowOff>18976</xdr:rowOff>
    </xdr:from>
    <xdr:to>
      <xdr:col>8</xdr:col>
      <xdr:colOff>28649</xdr:colOff>
      <xdr:row>403</xdr:row>
      <xdr:rowOff>29021</xdr:rowOff>
    </xdr:to>
    <xdr:cxnSp macro="">
      <xdr:nvCxnSpPr>
        <xdr:cNvPr id="4308" name="直線矢印コネクタ 46"/>
        <xdr:cNvCxnSpPr/>
      </xdr:nvCxnSpPr>
      <xdr:spPr>
        <a:xfrm>
          <a:off x="2914650" y="101993700"/>
          <a:ext cx="9525" cy="295275"/>
        </a:xfrm>
        <a:prstGeom prst="straightConnector1">
          <a:avLst/>
        </a:prstGeom>
        <a:noFill/>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181012</xdr:colOff>
      <xdr:row>402</xdr:row>
      <xdr:rowOff>10046</xdr:rowOff>
    </xdr:from>
    <xdr:to>
      <xdr:col>18</xdr:col>
      <xdr:colOff>190388</xdr:colOff>
      <xdr:row>403</xdr:row>
      <xdr:rowOff>18976</xdr:rowOff>
    </xdr:to>
    <xdr:cxnSp macro="">
      <xdr:nvCxnSpPr>
        <xdr:cNvPr id="4309" name="直線矢印コネクタ 47"/>
        <xdr:cNvCxnSpPr/>
      </xdr:nvCxnSpPr>
      <xdr:spPr>
        <a:xfrm>
          <a:off x="5743575" y="101984175"/>
          <a:ext cx="9525" cy="295275"/>
        </a:xfrm>
        <a:prstGeom prst="straightConnector1">
          <a:avLst/>
        </a:prstGeom>
        <a:noFill/>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409901</xdr:colOff>
      <xdr:row>405</xdr:row>
      <xdr:rowOff>10046</xdr:rowOff>
    </xdr:from>
    <xdr:to>
      <xdr:col>1</xdr:col>
      <xdr:colOff>419193</xdr:colOff>
      <xdr:row>406</xdr:row>
      <xdr:rowOff>18976</xdr:rowOff>
    </xdr:to>
    <xdr:cxnSp macro="">
      <xdr:nvCxnSpPr>
        <xdr:cNvPr id="4310" name="直線矢印コネクタ 12"/>
        <xdr:cNvCxnSpPr/>
      </xdr:nvCxnSpPr>
      <xdr:spPr>
        <a:xfrm>
          <a:off x="647700" y="102841425"/>
          <a:ext cx="9525" cy="295275"/>
        </a:xfrm>
        <a:prstGeom prst="straightConnector1">
          <a:avLst/>
        </a:prstGeom>
        <a:noFill/>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19013</xdr:colOff>
      <xdr:row>405</xdr:row>
      <xdr:rowOff>18976</xdr:rowOff>
    </xdr:from>
    <xdr:to>
      <xdr:col>8</xdr:col>
      <xdr:colOff>28649</xdr:colOff>
      <xdr:row>406</xdr:row>
      <xdr:rowOff>29021</xdr:rowOff>
    </xdr:to>
    <xdr:cxnSp macro="">
      <xdr:nvCxnSpPr>
        <xdr:cNvPr id="4311" name="直線矢印コネクタ 46"/>
        <xdr:cNvCxnSpPr/>
      </xdr:nvCxnSpPr>
      <xdr:spPr>
        <a:xfrm>
          <a:off x="2914650" y="102850950"/>
          <a:ext cx="9525" cy="295275"/>
        </a:xfrm>
        <a:prstGeom prst="straightConnector1">
          <a:avLst/>
        </a:prstGeom>
        <a:noFill/>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181012</xdr:colOff>
      <xdr:row>405</xdr:row>
      <xdr:rowOff>10046</xdr:rowOff>
    </xdr:from>
    <xdr:to>
      <xdr:col>18</xdr:col>
      <xdr:colOff>190388</xdr:colOff>
      <xdr:row>406</xdr:row>
      <xdr:rowOff>18976</xdr:rowOff>
    </xdr:to>
    <xdr:cxnSp macro="">
      <xdr:nvCxnSpPr>
        <xdr:cNvPr id="4312" name="直線矢印コネクタ 47"/>
        <xdr:cNvCxnSpPr/>
      </xdr:nvCxnSpPr>
      <xdr:spPr>
        <a:xfrm>
          <a:off x="5743575" y="102841425"/>
          <a:ext cx="9525" cy="295275"/>
        </a:xfrm>
        <a:prstGeom prst="straightConnector1">
          <a:avLst/>
        </a:prstGeom>
        <a:noFill/>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400050</xdr:colOff>
      <xdr:row>408</xdr:row>
      <xdr:rowOff>0</xdr:rowOff>
    </xdr:from>
    <xdr:to>
      <xdr:col>22</xdr:col>
      <xdr:colOff>142875</xdr:colOff>
      <xdr:row>408</xdr:row>
      <xdr:rowOff>266700</xdr:rowOff>
    </xdr:to>
    <xdr:grpSp>
      <xdr:nvGrpSpPr>
        <xdr:cNvPr id="55182" name="グループ化 21"/>
        <xdr:cNvGrpSpPr>
          <a:grpSpLocks/>
        </xdr:cNvGrpSpPr>
      </xdr:nvGrpSpPr>
      <xdr:grpSpPr bwMode="auto">
        <a:xfrm>
          <a:off x="638175" y="116366925"/>
          <a:ext cx="6134100" cy="266700"/>
          <a:chOff x="638175" y="96545400"/>
          <a:chExt cx="6134100" cy="266700"/>
        </a:xfrm>
      </xdr:grpSpPr>
      <xdr:cxnSp macro="">
        <xdr:nvCxnSpPr>
          <xdr:cNvPr id="3" name="直線コネクタ 2"/>
          <xdr:cNvCxnSpPr/>
        </xdr:nvCxnSpPr>
        <xdr:spPr>
          <a:xfrm>
            <a:off x="638175" y="96802575"/>
            <a:ext cx="6134100" cy="0"/>
          </a:xfrm>
          <a:prstGeom prst="line">
            <a:avLst/>
          </a:prstGeom>
          <a:ln w="15875"/>
        </xdr:spPr>
        <xdr:style>
          <a:lnRef idx="1">
            <a:schemeClr val="dk1"/>
          </a:lnRef>
          <a:fillRef idx="0">
            <a:schemeClr val="dk1"/>
          </a:fillRef>
          <a:effectRef idx="0">
            <a:schemeClr val="dk1"/>
          </a:effectRef>
          <a:fontRef idx="minor">
            <a:schemeClr val="tx1"/>
          </a:fontRef>
        </xdr:style>
      </xdr:cxnSp>
      <xdr:cxnSp macro="">
        <xdr:nvCxnSpPr>
          <xdr:cNvPr id="5" name="直線コネクタ 4"/>
          <xdr:cNvCxnSpPr/>
        </xdr:nvCxnSpPr>
        <xdr:spPr>
          <a:xfrm>
            <a:off x="647700" y="96545400"/>
            <a:ext cx="0" cy="257175"/>
          </a:xfrm>
          <a:prstGeom prst="line">
            <a:avLst/>
          </a:prstGeom>
          <a:ln w="15875"/>
        </xdr:spPr>
        <xdr:style>
          <a:lnRef idx="1">
            <a:schemeClr val="dk1"/>
          </a:lnRef>
          <a:fillRef idx="0">
            <a:schemeClr val="dk1"/>
          </a:fillRef>
          <a:effectRef idx="0">
            <a:schemeClr val="dk1"/>
          </a:effectRef>
          <a:fontRef idx="minor">
            <a:schemeClr val="tx1"/>
          </a:fontRef>
        </xdr:style>
      </xdr:cxnSp>
      <xdr:cxnSp macro="">
        <xdr:nvCxnSpPr>
          <xdr:cNvPr id="9" name="直線コネクタ 8"/>
          <xdr:cNvCxnSpPr/>
        </xdr:nvCxnSpPr>
        <xdr:spPr>
          <a:xfrm>
            <a:off x="2924175" y="96554925"/>
            <a:ext cx="0" cy="247650"/>
          </a:xfrm>
          <a:prstGeom prst="line">
            <a:avLst/>
          </a:prstGeom>
          <a:ln w="15875"/>
        </xdr:spPr>
        <xdr:style>
          <a:lnRef idx="1">
            <a:schemeClr val="dk1"/>
          </a:lnRef>
          <a:fillRef idx="0">
            <a:schemeClr val="dk1"/>
          </a:fillRef>
          <a:effectRef idx="0">
            <a:schemeClr val="dk1"/>
          </a:effectRef>
          <a:fontRef idx="minor">
            <a:schemeClr val="tx1"/>
          </a:fontRef>
        </xdr:style>
      </xdr:cxnSp>
      <xdr:cxnSp macro="">
        <xdr:nvCxnSpPr>
          <xdr:cNvPr id="12" name="直線コネクタ 11"/>
          <xdr:cNvCxnSpPr/>
        </xdr:nvCxnSpPr>
        <xdr:spPr>
          <a:xfrm flipH="1">
            <a:off x="5695950" y="96545400"/>
            <a:ext cx="9525" cy="266700"/>
          </a:xfrm>
          <a:prstGeom prst="line">
            <a:avLst/>
          </a:prstGeom>
          <a:ln w="1587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22</xdr:col>
      <xdr:colOff>76312</xdr:colOff>
      <xdr:row>391</xdr:row>
      <xdr:rowOff>37951</xdr:rowOff>
    </xdr:from>
    <xdr:to>
      <xdr:col>22</xdr:col>
      <xdr:colOff>123713</xdr:colOff>
      <xdr:row>408</xdr:row>
      <xdr:rowOff>256729</xdr:rowOff>
    </xdr:to>
    <xdr:cxnSp macro="">
      <xdr:nvCxnSpPr>
        <xdr:cNvPr id="4314" name="直線コネクタ 13"/>
        <xdr:cNvCxnSpPr/>
      </xdr:nvCxnSpPr>
      <xdr:spPr>
        <a:xfrm flipH="1" flipV="1">
          <a:off x="6705600" y="98869500"/>
          <a:ext cx="47625" cy="5076825"/>
        </a:xfrm>
        <a:prstGeom prst="line">
          <a:avLst/>
        </a:prstGeom>
        <a:noFill/>
        <a:ln w="15875">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cxnSp>
    <xdr:clientData/>
  </xdr:twoCellAnchor>
  <xdr:twoCellAnchor>
    <xdr:from>
      <xdr:col>10</xdr:col>
      <xdr:colOff>257063</xdr:colOff>
      <xdr:row>391</xdr:row>
      <xdr:rowOff>47997</xdr:rowOff>
    </xdr:from>
    <xdr:to>
      <xdr:col>22</xdr:col>
      <xdr:colOff>76312</xdr:colOff>
      <xdr:row>391</xdr:row>
      <xdr:rowOff>56927</xdr:rowOff>
    </xdr:to>
    <xdr:cxnSp macro="">
      <xdr:nvCxnSpPr>
        <xdr:cNvPr id="4315" name="直線矢印コネクタ 19"/>
        <xdr:cNvCxnSpPr/>
      </xdr:nvCxnSpPr>
      <xdr:spPr>
        <a:xfrm flipH="1">
          <a:off x="3686175" y="98879025"/>
          <a:ext cx="3019425" cy="9525"/>
        </a:xfrm>
        <a:prstGeom prst="straightConnector1">
          <a:avLst/>
        </a:prstGeom>
        <a:noFill/>
        <a:ln w="1587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76200</xdr:colOff>
      <xdr:row>83</xdr:row>
      <xdr:rowOff>19050</xdr:rowOff>
    </xdr:from>
    <xdr:to>
      <xdr:col>8</xdr:col>
      <xdr:colOff>142875</xdr:colOff>
      <xdr:row>86</xdr:row>
      <xdr:rowOff>219075</xdr:rowOff>
    </xdr:to>
    <xdr:pic>
      <xdr:nvPicPr>
        <xdr:cNvPr id="55186" name="図 3"/>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4325" y="23298150"/>
          <a:ext cx="272415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257063</xdr:colOff>
      <xdr:row>78</xdr:row>
      <xdr:rowOff>247799</xdr:rowOff>
    </xdr:from>
    <xdr:to>
      <xdr:col>23</xdr:col>
      <xdr:colOff>114337</xdr:colOff>
      <xdr:row>80</xdr:row>
      <xdr:rowOff>256729</xdr:rowOff>
    </xdr:to>
    <xdr:sp macro="" textlink="" fLocksText="0">
      <xdr:nvSpPr>
        <xdr:cNvPr id="4318" name="四角形吹き出し 22"/>
        <xdr:cNvSpPr/>
      </xdr:nvSpPr>
      <xdr:spPr>
        <a:xfrm>
          <a:off x="4219575" y="19164300"/>
          <a:ext cx="2790825" cy="581025"/>
        </a:xfrm>
        <a:prstGeom prst="wedgeRectCallout">
          <a:avLst>
            <a:gd name="adj1" fmla="val -73029"/>
            <a:gd name="adj2" fmla="val -20290"/>
          </a:avLst>
        </a:prstGeom>
        <a:solidFill>
          <a:srgbClr val="FFFFFF"/>
        </a:solidFill>
        <a:ln w="19050">
          <a:solidFill>
            <a:schemeClr val="tx1">
              <a:shade val="50000"/>
            </a:schemeClr>
          </a:solidFill>
        </a:ln>
      </xdr:spPr>
      <xdr:style>
        <a:lnRef idx="2">
          <a:schemeClr val="tx1">
            <a:shade val="50000"/>
          </a:schemeClr>
        </a:lnRef>
        <a:fillRef idx="1">
          <a:schemeClr val="tx1"/>
        </a:fillRef>
        <a:effectRef idx="0">
          <a:schemeClr val="tx1"/>
        </a:effectRef>
        <a:fontRef idx="minor">
          <a:schemeClr val="bg1"/>
        </a:fontRef>
      </xdr:style>
      <xdr:txBody>
        <a:bodyPr vertOverflow="clip" horzOverflow="clip" vert="horz" wrap="square" lIns="91440" tIns="45720" rIns="91440" bIns="45720" fromWordArt="0" anchor="ctr" anchorCtr="0">
          <a:prstTxWarp prst="textNoShape">
            <a:avLst/>
          </a:prstTxWarp>
          <a:noAutofit/>
        </a:bodyPr>
        <a:lstStyle/>
        <a:p>
          <a:pPr algn="l">
            <a:lnSpc>
              <a:spcPts val="900"/>
            </a:lnSpc>
          </a:pPr>
          <a:r>
            <a:rPr lang="ja-JP" altLang="en-US" sz="1000" baseline="0">
              <a:solidFill>
                <a:srgbClr val="FF0000"/>
              </a:solidFill>
            </a:rPr>
            <a:t>施設情報（６）市が指定する近隣の避難所で入力した内容が自動的に反映されます。</a:t>
          </a:r>
        </a:p>
      </xdr:txBody>
    </xdr:sp>
    <xdr:clientData/>
  </xdr:twoCellAnchor>
  <xdr:twoCellAnchor>
    <xdr:from>
      <xdr:col>11</xdr:col>
      <xdr:colOff>14045</xdr:colOff>
      <xdr:row>83</xdr:row>
      <xdr:rowOff>179666</xdr:rowOff>
    </xdr:from>
    <xdr:to>
      <xdr:col>21</xdr:col>
      <xdr:colOff>176045</xdr:colOff>
      <xdr:row>86</xdr:row>
      <xdr:rowOff>207571</xdr:rowOff>
    </xdr:to>
    <xdr:sp macro="" textlink="" fLocksText="0">
      <xdr:nvSpPr>
        <xdr:cNvPr id="4319" name="四角形吹き出し 22"/>
        <xdr:cNvSpPr/>
      </xdr:nvSpPr>
      <xdr:spPr>
        <a:xfrm>
          <a:off x="3723192" y="23790460"/>
          <a:ext cx="2851412" cy="901964"/>
        </a:xfrm>
        <a:prstGeom prst="wedgeRectCallout">
          <a:avLst>
            <a:gd name="adj1" fmla="val -73029"/>
            <a:gd name="adj2" fmla="val -20290"/>
          </a:avLst>
        </a:prstGeom>
        <a:solidFill>
          <a:srgbClr val="FFFFFF"/>
        </a:solidFill>
        <a:ln w="19050">
          <a:solidFill>
            <a:schemeClr val="tx1">
              <a:shade val="50000"/>
            </a:schemeClr>
          </a:solidFill>
        </a:ln>
      </xdr:spPr>
      <xdr:style>
        <a:lnRef idx="2">
          <a:schemeClr val="tx1">
            <a:shade val="50000"/>
          </a:schemeClr>
        </a:lnRef>
        <a:fillRef idx="1">
          <a:schemeClr val="tx1"/>
        </a:fillRef>
        <a:effectRef idx="0">
          <a:schemeClr val="tx1"/>
        </a:effectRef>
        <a:fontRef idx="minor">
          <a:schemeClr val="bg1"/>
        </a:fontRef>
      </xdr:style>
      <xdr:txBody>
        <a:bodyPr vertOverflow="clip" horzOverflow="clip" vert="horz" wrap="square" lIns="91440" tIns="45720" rIns="91440" bIns="45720" fromWordArt="0" anchor="ctr" anchorCtr="0">
          <a:prstTxWarp prst="textNoShape">
            <a:avLst/>
          </a:prstTxWarp>
          <a:noAutofit/>
        </a:bodyPr>
        <a:lstStyle/>
        <a:p>
          <a:pPr algn="l">
            <a:lnSpc>
              <a:spcPts val="1000"/>
            </a:lnSpc>
          </a:pPr>
          <a:r>
            <a:rPr lang="ja-JP" altLang="en-US" sz="1000" baseline="0">
              <a:solidFill>
                <a:srgbClr val="FF0000"/>
              </a:solidFill>
            </a:rPr>
            <a:t>グーグルマップを利用して施設と記載の近隣の避難所をルート検索してください。</a:t>
          </a:r>
          <a:endParaRPr lang="en-US" altLang="ja-JP" sz="1000" baseline="0">
            <a:solidFill>
              <a:srgbClr val="FF0000"/>
            </a:solidFill>
          </a:endParaRPr>
        </a:p>
        <a:p>
          <a:pPr algn="l">
            <a:lnSpc>
              <a:spcPts val="1000"/>
            </a:lnSpc>
          </a:pPr>
          <a:r>
            <a:rPr lang="ja-JP" altLang="en-US" sz="1000" baseline="0">
              <a:solidFill>
                <a:srgbClr val="FF0000"/>
              </a:solidFill>
            </a:rPr>
            <a:t>また、原則「徒歩」経路としてください。</a:t>
          </a:r>
        </a:p>
      </xdr:txBody>
    </xdr:sp>
    <xdr:clientData/>
  </xdr:twoCellAnchor>
  <xdr:twoCellAnchor>
    <xdr:from>
      <xdr:col>4</xdr:col>
      <xdr:colOff>222400</xdr:colOff>
      <xdr:row>110</xdr:row>
      <xdr:rowOff>256352</xdr:rowOff>
    </xdr:from>
    <xdr:to>
      <xdr:col>12</xdr:col>
      <xdr:colOff>39147</xdr:colOff>
      <xdr:row>111</xdr:row>
      <xdr:rowOff>265282</xdr:rowOff>
    </xdr:to>
    <xdr:sp macro="" textlink="" fLocksText="0">
      <xdr:nvSpPr>
        <xdr:cNvPr id="4321" name="正方形/長方形 46"/>
        <xdr:cNvSpPr/>
      </xdr:nvSpPr>
      <xdr:spPr>
        <a:xfrm>
          <a:off x="2048959" y="31733676"/>
          <a:ext cx="1968276" cy="300282"/>
        </a:xfrm>
        <a:prstGeom prst="rect">
          <a:avLst/>
        </a:prstGeom>
        <a:solidFill>
          <a:srgbClr val="FFFFFF"/>
        </a:solidFill>
        <a:ln w="19050">
          <a:solidFill>
            <a:schemeClr val="tx1">
              <a:shade val="50000"/>
            </a:schemeClr>
          </a:solidFill>
        </a:ln>
      </xdr:spPr>
      <xdr:style>
        <a:lnRef idx="2">
          <a:schemeClr val="tx1">
            <a:shade val="50000"/>
          </a:schemeClr>
        </a:lnRef>
        <a:fillRef idx="1">
          <a:schemeClr val="tx1"/>
        </a:fillRef>
        <a:effectRef idx="0">
          <a:schemeClr val="tx1"/>
        </a:effectRef>
        <a:fontRef idx="minor">
          <a:schemeClr val="bg1"/>
        </a:fontRef>
      </xdr:style>
      <xdr:txBody>
        <a:bodyPr vertOverflow="clip" horzOverflow="clip" lIns="91440" tIns="45720" rIns="91440" bIns="45720" anchor="ctr"/>
        <a:lstStyle/>
        <a:p>
          <a:pPr algn="ctr">
            <a:lnSpc>
              <a:spcPts val="1400"/>
            </a:lnSpc>
          </a:pPr>
          <a:r>
            <a:rPr lang="ja-JP" altLang="en-US" sz="1050">
              <a:solidFill>
                <a:srgbClr val="FF0000"/>
              </a:solidFill>
            </a:rPr>
            <a:t>想定最大規模の浸水深</a:t>
          </a:r>
        </a:p>
      </xdr:txBody>
    </xdr:sp>
    <xdr:clientData/>
  </xdr:twoCellAnchor>
  <xdr:twoCellAnchor>
    <xdr:from>
      <xdr:col>1</xdr:col>
      <xdr:colOff>249219</xdr:colOff>
      <xdr:row>131</xdr:row>
      <xdr:rowOff>34777</xdr:rowOff>
    </xdr:from>
    <xdr:to>
      <xdr:col>5</xdr:col>
      <xdr:colOff>184934</xdr:colOff>
      <xdr:row>132</xdr:row>
      <xdr:rowOff>50427</xdr:rowOff>
    </xdr:to>
    <xdr:sp macro="" textlink="" fLocksText="0">
      <xdr:nvSpPr>
        <xdr:cNvPr id="4322" name="正方形/長方形 46"/>
        <xdr:cNvSpPr/>
      </xdr:nvSpPr>
      <xdr:spPr>
        <a:xfrm>
          <a:off x="487344" y="37344202"/>
          <a:ext cx="1793090" cy="301400"/>
        </a:xfrm>
        <a:prstGeom prst="rect">
          <a:avLst/>
        </a:prstGeom>
        <a:solidFill>
          <a:srgbClr val="FFFFFF"/>
        </a:solidFill>
        <a:ln w="19050">
          <a:solidFill>
            <a:schemeClr val="tx1">
              <a:shade val="50000"/>
            </a:schemeClr>
          </a:solidFill>
        </a:ln>
      </xdr:spPr>
      <xdr:style>
        <a:lnRef idx="2">
          <a:schemeClr val="tx1">
            <a:shade val="50000"/>
          </a:schemeClr>
        </a:lnRef>
        <a:fillRef idx="1">
          <a:schemeClr val="tx1"/>
        </a:fillRef>
        <a:effectRef idx="0">
          <a:schemeClr val="tx1"/>
        </a:effectRef>
        <a:fontRef idx="minor">
          <a:schemeClr val="bg1"/>
        </a:fontRef>
      </xdr:style>
      <xdr:txBody>
        <a:bodyPr vertOverflow="clip" horzOverflow="clip" lIns="91440" tIns="45720" rIns="91440" bIns="45720" anchor="ctr"/>
        <a:lstStyle/>
        <a:p>
          <a:pPr algn="ctr">
            <a:lnSpc>
              <a:spcPts val="1400"/>
            </a:lnSpc>
          </a:pPr>
          <a:r>
            <a:rPr lang="ja-JP" altLang="en-US" sz="1050">
              <a:solidFill>
                <a:srgbClr val="FF0000"/>
              </a:solidFill>
            </a:rPr>
            <a:t>浸水継続時間</a:t>
          </a:r>
        </a:p>
      </xdr:txBody>
    </xdr:sp>
    <xdr:clientData/>
  </xdr:twoCellAnchor>
  <xdr:twoCellAnchor>
    <xdr:from>
      <xdr:col>1</xdr:col>
      <xdr:colOff>103692</xdr:colOff>
      <xdr:row>123</xdr:row>
      <xdr:rowOff>4706</xdr:rowOff>
    </xdr:from>
    <xdr:to>
      <xdr:col>6</xdr:col>
      <xdr:colOff>55918</xdr:colOff>
      <xdr:row>124</xdr:row>
      <xdr:rowOff>80609</xdr:rowOff>
    </xdr:to>
    <xdr:sp macro="" textlink="" fLocksText="0">
      <xdr:nvSpPr>
        <xdr:cNvPr id="4324" name="四角形吹き出し 22"/>
        <xdr:cNvSpPr/>
      </xdr:nvSpPr>
      <xdr:spPr>
        <a:xfrm>
          <a:off x="341817" y="35028131"/>
          <a:ext cx="2076301" cy="361653"/>
        </a:xfrm>
        <a:prstGeom prst="wedgeRectCallout">
          <a:avLst>
            <a:gd name="adj1" fmla="val -17612"/>
            <a:gd name="adj2" fmla="val -158150"/>
          </a:avLst>
        </a:prstGeom>
        <a:solidFill>
          <a:srgbClr val="FFFFFF"/>
        </a:solidFill>
        <a:ln w="19050">
          <a:solidFill>
            <a:schemeClr val="tx1">
              <a:shade val="50000"/>
            </a:schemeClr>
          </a:solidFill>
        </a:ln>
      </xdr:spPr>
      <xdr:style>
        <a:lnRef idx="2">
          <a:schemeClr val="tx1">
            <a:shade val="50000"/>
          </a:schemeClr>
        </a:lnRef>
        <a:fillRef idx="1">
          <a:schemeClr val="tx1"/>
        </a:fillRef>
        <a:effectRef idx="0">
          <a:schemeClr val="tx1"/>
        </a:effectRef>
        <a:fontRef idx="minor">
          <a:schemeClr val="bg1"/>
        </a:fontRef>
      </xdr:style>
      <xdr:txBody>
        <a:bodyPr vertOverflow="clip" horzOverflow="clip" vert="horz" wrap="square" lIns="91440" tIns="45720" rIns="91440" bIns="45720" fromWordArt="0" anchor="ctr" anchorCtr="0">
          <a:prstTxWarp prst="textNoShape">
            <a:avLst/>
          </a:prstTxWarp>
          <a:noAutofit/>
        </a:bodyPr>
        <a:lstStyle/>
        <a:p>
          <a:pPr algn="l">
            <a:lnSpc>
              <a:spcPts val="1200"/>
            </a:lnSpc>
          </a:pPr>
          <a:r>
            <a:rPr lang="ja-JP" altLang="en-US" sz="1000" baseline="0">
              <a:solidFill>
                <a:srgbClr val="FF0000"/>
              </a:solidFill>
            </a:rPr>
            <a:t>別途、凡例も貼り付けして下さい。</a:t>
          </a:r>
          <a:endParaRPr lang="en-US" altLang="ja-JP" sz="1000" baseline="0">
            <a:solidFill>
              <a:srgbClr val="FF0000"/>
            </a:solidFill>
          </a:endParaRPr>
        </a:p>
      </xdr:txBody>
    </xdr:sp>
    <xdr:clientData/>
  </xdr:twoCellAnchor>
  <xdr:twoCellAnchor>
    <xdr:from>
      <xdr:col>15</xdr:col>
      <xdr:colOff>171450</xdr:colOff>
      <xdr:row>107</xdr:row>
      <xdr:rowOff>76423</xdr:rowOff>
    </xdr:from>
    <xdr:to>
      <xdr:col>22</xdr:col>
      <xdr:colOff>190463</xdr:colOff>
      <xdr:row>109</xdr:row>
      <xdr:rowOff>19496</xdr:rowOff>
    </xdr:to>
    <xdr:sp macro="" textlink="" fLocksText="0">
      <xdr:nvSpPr>
        <xdr:cNvPr id="4326" name="正方形/長方形 46"/>
        <xdr:cNvSpPr/>
      </xdr:nvSpPr>
      <xdr:spPr>
        <a:xfrm>
          <a:off x="4933950" y="30785023"/>
          <a:ext cx="1885913" cy="514573"/>
        </a:xfrm>
        <a:prstGeom prst="rect">
          <a:avLst/>
        </a:prstGeom>
        <a:solidFill>
          <a:srgbClr val="FFFFFF"/>
        </a:solidFill>
        <a:ln w="19050">
          <a:solidFill>
            <a:schemeClr val="tx1">
              <a:shade val="50000"/>
            </a:schemeClr>
          </a:solidFill>
        </a:ln>
      </xdr:spPr>
      <xdr:style>
        <a:lnRef idx="2">
          <a:schemeClr val="tx1">
            <a:shade val="50000"/>
          </a:schemeClr>
        </a:lnRef>
        <a:fillRef idx="1">
          <a:schemeClr val="tx1"/>
        </a:fillRef>
        <a:effectRef idx="0">
          <a:schemeClr val="tx1"/>
        </a:effectRef>
        <a:fontRef idx="minor">
          <a:schemeClr val="bg1"/>
        </a:fontRef>
      </xdr:style>
      <xdr:txBody>
        <a:bodyPr vertOverflow="clip" horzOverflow="clip" lIns="91440" tIns="45720" rIns="91440" bIns="45720" anchor="t"/>
        <a:lstStyle/>
        <a:p>
          <a:pPr algn="l">
            <a:lnSpc>
              <a:spcPts val="1400"/>
            </a:lnSpc>
          </a:pPr>
          <a:r>
            <a:rPr lang="ja-JP" altLang="en-US" sz="1050">
              <a:solidFill>
                <a:srgbClr val="FF0000"/>
              </a:solidFill>
            </a:rPr>
            <a:t>避難経路図に地域を合わせた図を張り付けしてください。</a:t>
          </a:r>
        </a:p>
      </xdr:txBody>
    </xdr:sp>
    <xdr:clientData/>
  </xdr:twoCellAnchor>
  <xdr:twoCellAnchor>
    <xdr:from>
      <xdr:col>2</xdr:col>
      <xdr:colOff>185457</xdr:colOff>
      <xdr:row>83</xdr:row>
      <xdr:rowOff>22412</xdr:rowOff>
    </xdr:from>
    <xdr:to>
      <xdr:col>4</xdr:col>
      <xdr:colOff>23532</xdr:colOff>
      <xdr:row>84</xdr:row>
      <xdr:rowOff>184337</xdr:rowOff>
    </xdr:to>
    <xdr:sp macro="" textlink="">
      <xdr:nvSpPr>
        <xdr:cNvPr id="2" name="楕円 1"/>
        <xdr:cNvSpPr/>
      </xdr:nvSpPr>
      <xdr:spPr>
        <a:xfrm>
          <a:off x="1474133" y="23633206"/>
          <a:ext cx="375958" cy="453278"/>
        </a:xfrm>
        <a:prstGeom prst="ellipse">
          <a:avLst/>
        </a:prstGeom>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endParaRPr lang="ja-JP" altLang="en-US"/>
        </a:p>
      </xdr:txBody>
    </xdr:sp>
    <xdr:clientData/>
  </xdr:twoCellAnchor>
  <xdr:twoCellAnchor>
    <xdr:from>
      <xdr:col>9</xdr:col>
      <xdr:colOff>215713</xdr:colOff>
      <xdr:row>116</xdr:row>
      <xdr:rowOff>149039</xdr:rowOff>
    </xdr:from>
    <xdr:to>
      <xdr:col>10</xdr:col>
      <xdr:colOff>74743</xdr:colOff>
      <xdr:row>116</xdr:row>
      <xdr:rowOff>209647</xdr:rowOff>
    </xdr:to>
    <xdr:sp macro="" textlink="">
      <xdr:nvSpPr>
        <xdr:cNvPr id="76" name="楕円 75"/>
        <xdr:cNvSpPr>
          <a:spLocks noChangeAspect="1"/>
        </xdr:cNvSpPr>
      </xdr:nvSpPr>
      <xdr:spPr>
        <a:xfrm>
          <a:off x="3378013" y="33172214"/>
          <a:ext cx="125730" cy="60608"/>
        </a:xfrm>
        <a:prstGeom prst="ellipse">
          <a:avLst/>
        </a:prstGeom>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endParaRPr lang="ja-JP" altLang="en-US"/>
        </a:p>
      </xdr:txBody>
    </xdr:sp>
    <xdr:clientData/>
  </xdr:twoCellAnchor>
  <xdr:twoCellAnchor>
    <xdr:from>
      <xdr:col>18</xdr:col>
      <xdr:colOff>237004</xdr:colOff>
      <xdr:row>120</xdr:row>
      <xdr:rowOff>63314</xdr:rowOff>
    </xdr:from>
    <xdr:to>
      <xdr:col>19</xdr:col>
      <xdr:colOff>93793</xdr:colOff>
      <xdr:row>120</xdr:row>
      <xdr:rowOff>123922</xdr:rowOff>
    </xdr:to>
    <xdr:sp macro="" textlink="">
      <xdr:nvSpPr>
        <xdr:cNvPr id="77" name="楕円 76"/>
        <xdr:cNvSpPr>
          <a:spLocks noChangeAspect="1"/>
        </xdr:cNvSpPr>
      </xdr:nvSpPr>
      <xdr:spPr>
        <a:xfrm>
          <a:off x="5799604" y="34229489"/>
          <a:ext cx="123489" cy="60608"/>
        </a:xfrm>
        <a:prstGeom prst="ellipse">
          <a:avLst/>
        </a:prstGeom>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endParaRPr lang="ja-JP" altLang="en-US"/>
        </a:p>
      </xdr:txBody>
    </xdr:sp>
    <xdr:clientData/>
  </xdr:twoCellAnchor>
  <xdr:twoCellAnchor>
    <xdr:from>
      <xdr:col>11</xdr:col>
      <xdr:colOff>187101</xdr:colOff>
      <xdr:row>121</xdr:row>
      <xdr:rowOff>35036</xdr:rowOff>
    </xdr:from>
    <xdr:to>
      <xdr:col>18</xdr:col>
      <xdr:colOff>129988</xdr:colOff>
      <xdr:row>122</xdr:row>
      <xdr:rowOff>215713</xdr:rowOff>
    </xdr:to>
    <xdr:sp macro="" textlink="" fLocksText="0">
      <xdr:nvSpPr>
        <xdr:cNvPr id="79" name="正方形/長方形 46"/>
        <xdr:cNvSpPr/>
      </xdr:nvSpPr>
      <xdr:spPr>
        <a:xfrm>
          <a:off x="3882801" y="34486961"/>
          <a:ext cx="1809787" cy="466427"/>
        </a:xfrm>
        <a:prstGeom prst="rect">
          <a:avLst/>
        </a:prstGeom>
        <a:solidFill>
          <a:srgbClr val="FFFFFF"/>
        </a:solidFill>
        <a:ln w="19050">
          <a:solidFill>
            <a:schemeClr val="tx1">
              <a:shade val="50000"/>
            </a:schemeClr>
          </a:solidFill>
        </a:ln>
      </xdr:spPr>
      <xdr:style>
        <a:lnRef idx="2">
          <a:schemeClr val="tx1">
            <a:shade val="50000"/>
          </a:schemeClr>
        </a:lnRef>
        <a:fillRef idx="1">
          <a:schemeClr val="tx1"/>
        </a:fillRef>
        <a:effectRef idx="0">
          <a:schemeClr val="tx1"/>
        </a:effectRef>
        <a:fontRef idx="minor">
          <a:schemeClr val="bg1"/>
        </a:fontRef>
      </xdr:style>
      <xdr:txBody>
        <a:bodyPr vertOverflow="clip" horzOverflow="clip" lIns="91440" tIns="45720" rIns="91440" bIns="45720" anchor="ctr"/>
        <a:lstStyle/>
        <a:p>
          <a:r>
            <a:rPr lang="ja-JP" altLang="en-US" sz="900">
              <a:solidFill>
                <a:srgbClr val="FF0000"/>
              </a:solidFill>
              <a:effectLst/>
            </a:rPr>
            <a:t>施設と近隣避難所の位置を記入してください</a:t>
          </a:r>
          <a:endParaRPr lang="ja-JP" altLang="ja-JP" sz="900">
            <a:solidFill>
              <a:srgbClr val="FF0000"/>
            </a:solidFill>
            <a:effectLst/>
          </a:endParaRPr>
        </a:p>
      </xdr:txBody>
    </xdr:sp>
    <xdr:clientData/>
  </xdr:twoCellAnchor>
  <xdr:twoCellAnchor>
    <xdr:from>
      <xdr:col>15</xdr:col>
      <xdr:colOff>25195</xdr:colOff>
      <xdr:row>120</xdr:row>
      <xdr:rowOff>152400</xdr:rowOff>
    </xdr:from>
    <xdr:to>
      <xdr:col>18</xdr:col>
      <xdr:colOff>209550</xdr:colOff>
      <xdr:row>121</xdr:row>
      <xdr:rowOff>35036</xdr:rowOff>
    </xdr:to>
    <xdr:cxnSp macro="">
      <xdr:nvCxnSpPr>
        <xdr:cNvPr id="13" name="直線矢印コネクタ 12"/>
        <xdr:cNvCxnSpPr>
          <a:stCxn id="79" idx="0"/>
        </xdr:cNvCxnSpPr>
      </xdr:nvCxnSpPr>
      <xdr:spPr>
        <a:xfrm flipV="1">
          <a:off x="4787695" y="34318575"/>
          <a:ext cx="984455" cy="168386"/>
        </a:xfrm>
        <a:prstGeom prst="straightConnector1">
          <a:avLst/>
        </a:prstGeom>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38100</xdr:colOff>
      <xdr:row>116</xdr:row>
      <xdr:rowOff>257175</xdr:rowOff>
    </xdr:from>
    <xdr:to>
      <xdr:col>11</xdr:col>
      <xdr:colOff>187101</xdr:colOff>
      <xdr:row>121</xdr:row>
      <xdr:rowOff>268250</xdr:rowOff>
    </xdr:to>
    <xdr:cxnSp macro="">
      <xdr:nvCxnSpPr>
        <xdr:cNvPr id="15" name="直線矢印コネクタ 14"/>
        <xdr:cNvCxnSpPr>
          <a:stCxn id="79" idx="1"/>
        </xdr:cNvCxnSpPr>
      </xdr:nvCxnSpPr>
      <xdr:spPr>
        <a:xfrm flipH="1" flipV="1">
          <a:off x="3467100" y="33280350"/>
          <a:ext cx="415701" cy="1439825"/>
        </a:xfrm>
        <a:prstGeom prst="straightConnector1">
          <a:avLst/>
        </a:prstGeom>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28575</xdr:colOff>
      <xdr:row>39</xdr:row>
      <xdr:rowOff>28575</xdr:rowOff>
    </xdr:from>
    <xdr:to>
      <xdr:col>22</xdr:col>
      <xdr:colOff>76200</xdr:colOff>
      <xdr:row>40</xdr:row>
      <xdr:rowOff>276225</xdr:rowOff>
    </xdr:to>
    <xdr:sp macro="" textlink="" fLocksText="0">
      <xdr:nvSpPr>
        <xdr:cNvPr id="91" name="四角形吹き出し 43"/>
        <xdr:cNvSpPr/>
      </xdr:nvSpPr>
      <xdr:spPr>
        <a:xfrm>
          <a:off x="1857375" y="8181975"/>
          <a:ext cx="4848225" cy="533400"/>
        </a:xfrm>
        <a:prstGeom prst="wedgeRectCallout">
          <a:avLst>
            <a:gd name="adj1" fmla="val -43902"/>
            <a:gd name="adj2" fmla="val -82221"/>
          </a:avLst>
        </a:prstGeom>
        <a:solidFill>
          <a:srgbClr val="FFFFFF"/>
        </a:solidFill>
        <a:ln w="19050">
          <a:solidFill>
            <a:schemeClr val="tx1">
              <a:shade val="50000"/>
            </a:schemeClr>
          </a:solidFill>
        </a:ln>
      </xdr:spPr>
      <xdr:style>
        <a:lnRef idx="2">
          <a:schemeClr val="tx1">
            <a:shade val="50000"/>
          </a:schemeClr>
        </a:lnRef>
        <a:fillRef idx="1">
          <a:schemeClr val="tx1"/>
        </a:fillRef>
        <a:effectRef idx="0">
          <a:schemeClr val="tx1"/>
        </a:effectRef>
        <a:fontRef idx="minor">
          <a:schemeClr val="bg1"/>
        </a:fontRef>
      </xdr:style>
      <xdr:txBody>
        <a:bodyPr vertOverflow="clip" horzOverflow="clip" vert="horz" wrap="square" lIns="91440" tIns="45720" rIns="91440" bIns="45720" fromWordArt="0" anchor="ctr" anchorCtr="0">
          <a:prstTxWarp prst="textNoShape">
            <a:avLst/>
          </a:prstTxWarp>
          <a:noAutofit/>
        </a:bodyPr>
        <a:lstStyle/>
        <a:p>
          <a:pPr algn="l"/>
          <a:r>
            <a:rPr lang="ja-JP" altLang="en-US" sz="1100" baseline="0">
              <a:solidFill>
                <a:srgbClr val="FF0000"/>
              </a:solidFill>
            </a:rPr>
            <a:t>同一住所に同一事業者が運営する複数施設がある場合は施設名称を併記しても構いません。</a:t>
          </a:r>
        </a:p>
      </xdr:txBody>
    </xdr:sp>
    <xdr:clientData/>
  </xdr:twoCellAnchor>
  <xdr:twoCellAnchor editAs="oneCell">
    <xdr:from>
      <xdr:col>1</xdr:col>
      <xdr:colOff>95250</xdr:colOff>
      <xdr:row>109</xdr:row>
      <xdr:rowOff>104775</xdr:rowOff>
    </xdr:from>
    <xdr:to>
      <xdr:col>3</xdr:col>
      <xdr:colOff>57150</xdr:colOff>
      <xdr:row>114</xdr:row>
      <xdr:rowOff>76199</xdr:rowOff>
    </xdr:to>
    <xdr:pic>
      <xdr:nvPicPr>
        <xdr:cNvPr id="55207" name="図 6" descr="画面の領域"/>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 y="30813375"/>
          <a:ext cx="1285875" cy="1400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85763</xdr:colOff>
      <xdr:row>114</xdr:row>
      <xdr:rowOff>168872</xdr:rowOff>
    </xdr:from>
    <xdr:to>
      <xdr:col>3</xdr:col>
      <xdr:colOff>9526</xdr:colOff>
      <xdr:row>115</xdr:row>
      <xdr:rowOff>244849</xdr:rowOff>
    </xdr:to>
    <xdr:sp macro="" textlink="" fLocksText="0">
      <xdr:nvSpPr>
        <xdr:cNvPr id="92" name="四角形吹き出し 22"/>
        <xdr:cNvSpPr/>
      </xdr:nvSpPr>
      <xdr:spPr>
        <a:xfrm>
          <a:off x="321087" y="32811607"/>
          <a:ext cx="1246057" cy="367330"/>
        </a:xfrm>
        <a:prstGeom prst="wedgeRectCallout">
          <a:avLst>
            <a:gd name="adj1" fmla="val 10658"/>
            <a:gd name="adj2" fmla="val -117649"/>
          </a:avLst>
        </a:prstGeom>
        <a:solidFill>
          <a:srgbClr val="FFFFFF"/>
        </a:solidFill>
        <a:ln w="19050">
          <a:solidFill>
            <a:schemeClr val="tx1">
              <a:shade val="50000"/>
            </a:schemeClr>
          </a:solidFill>
        </a:ln>
      </xdr:spPr>
      <xdr:style>
        <a:lnRef idx="2">
          <a:schemeClr val="tx1">
            <a:shade val="50000"/>
          </a:schemeClr>
        </a:lnRef>
        <a:fillRef idx="1">
          <a:schemeClr val="tx1"/>
        </a:fillRef>
        <a:effectRef idx="0">
          <a:schemeClr val="tx1"/>
        </a:effectRef>
        <a:fontRef idx="minor">
          <a:schemeClr val="bg1"/>
        </a:fontRef>
      </xdr:style>
      <xdr:txBody>
        <a:bodyPr vertOverflow="clip" horzOverflow="clip" vert="horz" wrap="square" lIns="91440" tIns="45720" rIns="91440" bIns="45720" fromWordArt="0" anchor="ctr" anchorCtr="0">
          <a:prstTxWarp prst="textNoShape">
            <a:avLst/>
          </a:prstTxWarp>
          <a:noAutofit/>
        </a:bodyPr>
        <a:lstStyle/>
        <a:p>
          <a:pPr algn="l">
            <a:lnSpc>
              <a:spcPts val="1200"/>
            </a:lnSpc>
          </a:pPr>
          <a:r>
            <a:rPr lang="ja-JP" altLang="en-US" sz="900" baseline="0">
              <a:solidFill>
                <a:srgbClr val="FF0000"/>
              </a:solidFill>
            </a:rPr>
            <a:t>「浸水深」を選択</a:t>
          </a:r>
          <a:endParaRPr lang="en-US" altLang="ja-JP" sz="900" baseline="0">
            <a:solidFill>
              <a:srgbClr val="FF0000"/>
            </a:solidFill>
          </a:endParaRPr>
        </a:p>
      </xdr:txBody>
    </xdr:sp>
    <xdr:clientData/>
  </xdr:twoCellAnchor>
  <xdr:twoCellAnchor editAs="oneCell">
    <xdr:from>
      <xdr:col>1</xdr:col>
      <xdr:colOff>66675</xdr:colOff>
      <xdr:row>88</xdr:row>
      <xdr:rowOff>133349</xdr:rowOff>
    </xdr:from>
    <xdr:to>
      <xdr:col>22</xdr:col>
      <xdr:colOff>141962</xdr:colOff>
      <xdr:row>100</xdr:row>
      <xdr:rowOff>76200</xdr:rowOff>
    </xdr:to>
    <xdr:pic>
      <xdr:nvPicPr>
        <xdr:cNvPr id="4" name="図 3"/>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5208" t="9625" r="28504" b="40894"/>
        <a:stretch/>
      </xdr:blipFill>
      <xdr:spPr>
        <a:xfrm>
          <a:off x="304800" y="25155524"/>
          <a:ext cx="6466562" cy="3371851"/>
        </a:xfrm>
        <a:prstGeom prst="rect">
          <a:avLst/>
        </a:prstGeom>
      </xdr:spPr>
    </xdr:pic>
    <xdr:clientData/>
  </xdr:twoCellAnchor>
  <xdr:twoCellAnchor>
    <xdr:from>
      <xdr:col>1</xdr:col>
      <xdr:colOff>184300</xdr:colOff>
      <xdr:row>142</xdr:row>
      <xdr:rowOff>256352</xdr:rowOff>
    </xdr:from>
    <xdr:to>
      <xdr:col>6</xdr:col>
      <xdr:colOff>10572</xdr:colOff>
      <xdr:row>143</xdr:row>
      <xdr:rowOff>265282</xdr:rowOff>
    </xdr:to>
    <xdr:sp macro="" textlink="" fLocksText="0">
      <xdr:nvSpPr>
        <xdr:cNvPr id="119" name="正方形/長方形 46"/>
        <xdr:cNvSpPr/>
      </xdr:nvSpPr>
      <xdr:spPr>
        <a:xfrm>
          <a:off x="422425" y="40709027"/>
          <a:ext cx="1950347" cy="294680"/>
        </a:xfrm>
        <a:prstGeom prst="rect">
          <a:avLst/>
        </a:prstGeom>
        <a:solidFill>
          <a:srgbClr val="FFFFFF"/>
        </a:solidFill>
        <a:ln w="19050">
          <a:solidFill>
            <a:schemeClr val="tx1">
              <a:shade val="50000"/>
            </a:schemeClr>
          </a:solidFill>
        </a:ln>
      </xdr:spPr>
      <xdr:style>
        <a:lnRef idx="2">
          <a:schemeClr val="tx1">
            <a:shade val="50000"/>
          </a:schemeClr>
        </a:lnRef>
        <a:fillRef idx="1">
          <a:schemeClr val="tx1"/>
        </a:fillRef>
        <a:effectRef idx="0">
          <a:schemeClr val="tx1"/>
        </a:effectRef>
        <a:fontRef idx="minor">
          <a:schemeClr val="bg1"/>
        </a:fontRef>
      </xdr:style>
      <xdr:txBody>
        <a:bodyPr vertOverflow="clip" horzOverflow="clip" lIns="91440" tIns="45720" rIns="91440" bIns="45720" anchor="ctr"/>
        <a:lstStyle/>
        <a:p>
          <a:pPr algn="ctr">
            <a:lnSpc>
              <a:spcPts val="1400"/>
            </a:lnSpc>
          </a:pPr>
          <a:r>
            <a:rPr lang="ja-JP" altLang="en-US" sz="1050">
              <a:solidFill>
                <a:srgbClr val="FF0000"/>
              </a:solidFill>
            </a:rPr>
            <a:t>想定最大規模の浸水深</a:t>
          </a:r>
        </a:p>
      </xdr:txBody>
    </xdr:sp>
    <xdr:clientData/>
  </xdr:twoCellAnchor>
  <xdr:twoCellAnchor>
    <xdr:from>
      <xdr:col>1</xdr:col>
      <xdr:colOff>30144</xdr:colOff>
      <xdr:row>166</xdr:row>
      <xdr:rowOff>149077</xdr:rowOff>
    </xdr:from>
    <xdr:to>
      <xdr:col>4</xdr:col>
      <xdr:colOff>232559</xdr:colOff>
      <xdr:row>167</xdr:row>
      <xdr:rowOff>164727</xdr:rowOff>
    </xdr:to>
    <xdr:sp macro="" textlink="" fLocksText="0">
      <xdr:nvSpPr>
        <xdr:cNvPr id="120" name="正方形/長方形 46"/>
        <xdr:cNvSpPr/>
      </xdr:nvSpPr>
      <xdr:spPr>
        <a:xfrm>
          <a:off x="268269" y="47459752"/>
          <a:ext cx="1793090" cy="301400"/>
        </a:xfrm>
        <a:prstGeom prst="rect">
          <a:avLst/>
        </a:prstGeom>
        <a:solidFill>
          <a:srgbClr val="FFFFFF"/>
        </a:solidFill>
        <a:ln w="19050">
          <a:solidFill>
            <a:schemeClr val="tx1">
              <a:shade val="50000"/>
            </a:schemeClr>
          </a:solidFill>
        </a:ln>
      </xdr:spPr>
      <xdr:style>
        <a:lnRef idx="2">
          <a:schemeClr val="tx1">
            <a:shade val="50000"/>
          </a:schemeClr>
        </a:lnRef>
        <a:fillRef idx="1">
          <a:schemeClr val="tx1"/>
        </a:fillRef>
        <a:effectRef idx="0">
          <a:schemeClr val="tx1"/>
        </a:effectRef>
        <a:fontRef idx="minor">
          <a:schemeClr val="bg1"/>
        </a:fontRef>
      </xdr:style>
      <xdr:txBody>
        <a:bodyPr vertOverflow="clip" horzOverflow="clip" lIns="91440" tIns="45720" rIns="91440" bIns="45720" anchor="ctr"/>
        <a:lstStyle/>
        <a:p>
          <a:pPr algn="ctr">
            <a:lnSpc>
              <a:spcPts val="1400"/>
            </a:lnSpc>
          </a:pPr>
          <a:r>
            <a:rPr lang="ja-JP" altLang="en-US" sz="1050">
              <a:solidFill>
                <a:srgbClr val="FF0000"/>
              </a:solidFill>
            </a:rPr>
            <a:t>浸水継続時間</a:t>
          </a:r>
        </a:p>
      </xdr:txBody>
    </xdr:sp>
    <xdr:clientData/>
  </xdr:twoCellAnchor>
  <xdr:twoCellAnchor>
    <xdr:from>
      <xdr:col>1</xdr:col>
      <xdr:colOff>160843</xdr:colOff>
      <xdr:row>154</xdr:row>
      <xdr:rowOff>223781</xdr:rowOff>
    </xdr:from>
    <xdr:to>
      <xdr:col>3</xdr:col>
      <xdr:colOff>142876</xdr:colOff>
      <xdr:row>156</xdr:row>
      <xdr:rowOff>114300</xdr:rowOff>
    </xdr:to>
    <xdr:sp macro="" textlink="" fLocksText="0">
      <xdr:nvSpPr>
        <xdr:cNvPr id="121" name="四角形吹き出し 22"/>
        <xdr:cNvSpPr/>
      </xdr:nvSpPr>
      <xdr:spPr>
        <a:xfrm>
          <a:off x="398968" y="44105456"/>
          <a:ext cx="1306008" cy="462019"/>
        </a:xfrm>
        <a:prstGeom prst="wedgeRectCallout">
          <a:avLst>
            <a:gd name="adj1" fmla="val -22717"/>
            <a:gd name="adj2" fmla="val -164335"/>
          </a:avLst>
        </a:prstGeom>
        <a:solidFill>
          <a:srgbClr val="FFFFFF"/>
        </a:solidFill>
        <a:ln w="19050">
          <a:solidFill>
            <a:schemeClr val="tx1">
              <a:shade val="50000"/>
            </a:schemeClr>
          </a:solidFill>
        </a:ln>
      </xdr:spPr>
      <xdr:style>
        <a:lnRef idx="2">
          <a:schemeClr val="tx1">
            <a:shade val="50000"/>
          </a:schemeClr>
        </a:lnRef>
        <a:fillRef idx="1">
          <a:schemeClr val="tx1"/>
        </a:fillRef>
        <a:effectRef idx="0">
          <a:schemeClr val="tx1"/>
        </a:effectRef>
        <a:fontRef idx="minor">
          <a:schemeClr val="bg1"/>
        </a:fontRef>
      </xdr:style>
      <xdr:txBody>
        <a:bodyPr vertOverflow="clip" horzOverflow="clip" vert="horz" wrap="square" lIns="91440" tIns="45720" rIns="91440" bIns="45720" fromWordArt="0" anchor="ctr" anchorCtr="0">
          <a:prstTxWarp prst="textNoShape">
            <a:avLst/>
          </a:prstTxWarp>
          <a:noAutofit/>
        </a:bodyPr>
        <a:lstStyle/>
        <a:p>
          <a:pPr algn="l">
            <a:lnSpc>
              <a:spcPts val="1200"/>
            </a:lnSpc>
          </a:pPr>
          <a:r>
            <a:rPr lang="ja-JP" altLang="en-US" sz="1000" baseline="0">
              <a:solidFill>
                <a:srgbClr val="FF0000"/>
              </a:solidFill>
            </a:rPr>
            <a:t>想定最大規模）選択</a:t>
          </a:r>
          <a:endParaRPr lang="en-US" altLang="ja-JP" sz="1000" baseline="0">
            <a:solidFill>
              <a:srgbClr val="FF0000"/>
            </a:solidFill>
          </a:endParaRPr>
        </a:p>
      </xdr:txBody>
    </xdr:sp>
    <xdr:clientData/>
  </xdr:twoCellAnchor>
  <xdr:twoCellAnchor>
    <xdr:from>
      <xdr:col>15</xdr:col>
      <xdr:colOff>171450</xdr:colOff>
      <xdr:row>140</xdr:row>
      <xdr:rowOff>76423</xdr:rowOff>
    </xdr:from>
    <xdr:to>
      <xdr:col>22</xdr:col>
      <xdr:colOff>190463</xdr:colOff>
      <xdr:row>142</xdr:row>
      <xdr:rowOff>19496</xdr:rowOff>
    </xdr:to>
    <xdr:sp macro="" textlink="" fLocksText="0">
      <xdr:nvSpPr>
        <xdr:cNvPr id="123" name="正方形/長方形 46"/>
        <xdr:cNvSpPr/>
      </xdr:nvSpPr>
      <xdr:spPr>
        <a:xfrm>
          <a:off x="4933950" y="30527848"/>
          <a:ext cx="1885913" cy="514573"/>
        </a:xfrm>
        <a:prstGeom prst="rect">
          <a:avLst/>
        </a:prstGeom>
        <a:solidFill>
          <a:srgbClr val="FFFFFF"/>
        </a:solidFill>
        <a:ln w="19050">
          <a:solidFill>
            <a:schemeClr val="tx1">
              <a:shade val="50000"/>
            </a:schemeClr>
          </a:solidFill>
        </a:ln>
      </xdr:spPr>
      <xdr:style>
        <a:lnRef idx="2">
          <a:schemeClr val="tx1">
            <a:shade val="50000"/>
          </a:schemeClr>
        </a:lnRef>
        <a:fillRef idx="1">
          <a:schemeClr val="tx1"/>
        </a:fillRef>
        <a:effectRef idx="0">
          <a:schemeClr val="tx1"/>
        </a:effectRef>
        <a:fontRef idx="minor">
          <a:schemeClr val="bg1"/>
        </a:fontRef>
      </xdr:style>
      <xdr:txBody>
        <a:bodyPr vertOverflow="clip" horzOverflow="clip" lIns="91440" tIns="45720" rIns="91440" bIns="45720" anchor="t"/>
        <a:lstStyle/>
        <a:p>
          <a:pPr algn="l">
            <a:lnSpc>
              <a:spcPts val="1400"/>
            </a:lnSpc>
          </a:pPr>
          <a:r>
            <a:rPr lang="ja-JP" altLang="en-US" sz="1050">
              <a:solidFill>
                <a:srgbClr val="FF0000"/>
              </a:solidFill>
            </a:rPr>
            <a:t>避難経路図に地域を合わせた図を張り付けしてください。</a:t>
          </a:r>
        </a:p>
      </xdr:txBody>
    </xdr:sp>
    <xdr:clientData/>
  </xdr:twoCellAnchor>
  <xdr:twoCellAnchor>
    <xdr:from>
      <xdr:col>9</xdr:col>
      <xdr:colOff>120463</xdr:colOff>
      <xdr:row>147</xdr:row>
      <xdr:rowOff>44264</xdr:rowOff>
    </xdr:from>
    <xdr:to>
      <xdr:col>9</xdr:col>
      <xdr:colOff>246193</xdr:colOff>
      <xdr:row>147</xdr:row>
      <xdr:rowOff>104872</xdr:rowOff>
    </xdr:to>
    <xdr:sp macro="" textlink="">
      <xdr:nvSpPr>
        <xdr:cNvPr id="124" name="楕円 123"/>
        <xdr:cNvSpPr>
          <a:spLocks noChangeAspect="1"/>
        </xdr:cNvSpPr>
      </xdr:nvSpPr>
      <xdr:spPr>
        <a:xfrm>
          <a:off x="3282763" y="41925689"/>
          <a:ext cx="125730" cy="60608"/>
        </a:xfrm>
        <a:prstGeom prst="ellipse">
          <a:avLst/>
        </a:prstGeom>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endParaRPr lang="ja-JP" altLang="en-US"/>
        </a:p>
      </xdr:txBody>
    </xdr:sp>
    <xdr:clientData/>
  </xdr:twoCellAnchor>
  <xdr:twoCellAnchor>
    <xdr:from>
      <xdr:col>16</xdr:col>
      <xdr:colOff>65554</xdr:colOff>
      <xdr:row>150</xdr:row>
      <xdr:rowOff>82364</xdr:rowOff>
    </xdr:from>
    <xdr:to>
      <xdr:col>16</xdr:col>
      <xdr:colOff>189043</xdr:colOff>
      <xdr:row>150</xdr:row>
      <xdr:rowOff>142972</xdr:rowOff>
    </xdr:to>
    <xdr:sp macro="" textlink="">
      <xdr:nvSpPr>
        <xdr:cNvPr id="125" name="楕円 124"/>
        <xdr:cNvSpPr>
          <a:spLocks noChangeAspect="1"/>
        </xdr:cNvSpPr>
      </xdr:nvSpPr>
      <xdr:spPr>
        <a:xfrm>
          <a:off x="5094754" y="42821039"/>
          <a:ext cx="123489" cy="60608"/>
        </a:xfrm>
        <a:prstGeom prst="ellipse">
          <a:avLst/>
        </a:prstGeom>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endParaRPr lang="ja-JP" altLang="en-US"/>
        </a:p>
      </xdr:txBody>
    </xdr:sp>
    <xdr:clientData/>
  </xdr:twoCellAnchor>
  <xdr:twoCellAnchor>
    <xdr:from>
      <xdr:col>9</xdr:col>
      <xdr:colOff>215676</xdr:colOff>
      <xdr:row>153</xdr:row>
      <xdr:rowOff>263636</xdr:rowOff>
    </xdr:from>
    <xdr:to>
      <xdr:col>16</xdr:col>
      <xdr:colOff>158563</xdr:colOff>
      <xdr:row>155</xdr:row>
      <xdr:rowOff>158563</xdr:rowOff>
    </xdr:to>
    <xdr:sp macro="" textlink="" fLocksText="0">
      <xdr:nvSpPr>
        <xdr:cNvPr id="126" name="正方形/長方形 46"/>
        <xdr:cNvSpPr/>
      </xdr:nvSpPr>
      <xdr:spPr>
        <a:xfrm>
          <a:off x="3377976" y="43859561"/>
          <a:ext cx="1809787" cy="466427"/>
        </a:xfrm>
        <a:prstGeom prst="rect">
          <a:avLst/>
        </a:prstGeom>
        <a:solidFill>
          <a:srgbClr val="FFFFFF"/>
        </a:solidFill>
        <a:ln w="19050">
          <a:solidFill>
            <a:schemeClr val="tx1">
              <a:shade val="50000"/>
            </a:schemeClr>
          </a:solidFill>
        </a:ln>
      </xdr:spPr>
      <xdr:style>
        <a:lnRef idx="2">
          <a:schemeClr val="tx1">
            <a:shade val="50000"/>
          </a:schemeClr>
        </a:lnRef>
        <a:fillRef idx="1">
          <a:schemeClr val="tx1"/>
        </a:fillRef>
        <a:effectRef idx="0">
          <a:schemeClr val="tx1"/>
        </a:effectRef>
        <a:fontRef idx="minor">
          <a:schemeClr val="bg1"/>
        </a:fontRef>
      </xdr:style>
      <xdr:txBody>
        <a:bodyPr vertOverflow="clip" horzOverflow="clip" lIns="91440" tIns="45720" rIns="91440" bIns="45720" anchor="ctr"/>
        <a:lstStyle/>
        <a:p>
          <a:r>
            <a:rPr lang="ja-JP" altLang="en-US" sz="900">
              <a:solidFill>
                <a:srgbClr val="FF0000"/>
              </a:solidFill>
              <a:effectLst/>
            </a:rPr>
            <a:t>施設と近隣避難所の位置を記入してください</a:t>
          </a:r>
          <a:endParaRPr lang="ja-JP" altLang="ja-JP" sz="900">
            <a:solidFill>
              <a:srgbClr val="FF0000"/>
            </a:solidFill>
            <a:effectLst/>
          </a:endParaRPr>
        </a:p>
      </xdr:txBody>
    </xdr:sp>
    <xdr:clientData/>
  </xdr:twoCellAnchor>
  <xdr:twoCellAnchor>
    <xdr:from>
      <xdr:col>13</xdr:col>
      <xdr:colOff>219075</xdr:colOff>
      <xdr:row>150</xdr:row>
      <xdr:rowOff>180975</xdr:rowOff>
    </xdr:from>
    <xdr:to>
      <xdr:col>16</xdr:col>
      <xdr:colOff>95250</xdr:colOff>
      <xdr:row>153</xdr:row>
      <xdr:rowOff>238126</xdr:rowOff>
    </xdr:to>
    <xdr:cxnSp macro="">
      <xdr:nvCxnSpPr>
        <xdr:cNvPr id="127" name="直線矢印コネクタ 126"/>
        <xdr:cNvCxnSpPr/>
      </xdr:nvCxnSpPr>
      <xdr:spPr>
        <a:xfrm flipV="1">
          <a:off x="4448175" y="42919650"/>
          <a:ext cx="676275" cy="914401"/>
        </a:xfrm>
        <a:prstGeom prst="straightConnector1">
          <a:avLst/>
        </a:prstGeom>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257175</xdr:colOff>
      <xdr:row>147</xdr:row>
      <xdr:rowOff>114300</xdr:rowOff>
    </xdr:from>
    <xdr:to>
      <xdr:col>12</xdr:col>
      <xdr:colOff>101378</xdr:colOff>
      <xdr:row>153</xdr:row>
      <xdr:rowOff>268251</xdr:rowOff>
    </xdr:to>
    <xdr:cxnSp macro="">
      <xdr:nvCxnSpPr>
        <xdr:cNvPr id="128" name="直線矢印コネクタ 127"/>
        <xdr:cNvCxnSpPr/>
      </xdr:nvCxnSpPr>
      <xdr:spPr>
        <a:xfrm flipH="1" flipV="1">
          <a:off x="3419475" y="41995725"/>
          <a:ext cx="644303" cy="1868451"/>
        </a:xfrm>
        <a:prstGeom prst="straightConnector1">
          <a:avLst/>
        </a:prstGeom>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133350</xdr:colOff>
      <xdr:row>124</xdr:row>
      <xdr:rowOff>161925</xdr:rowOff>
    </xdr:from>
    <xdr:to>
      <xdr:col>20</xdr:col>
      <xdr:colOff>133350</xdr:colOff>
      <xdr:row>130</xdr:row>
      <xdr:rowOff>238125</xdr:rowOff>
    </xdr:to>
    <xdr:sp macro="" textlink="" fLocksText="0">
      <xdr:nvSpPr>
        <xdr:cNvPr id="107" name="正方形/長方形 46"/>
        <xdr:cNvSpPr/>
      </xdr:nvSpPr>
      <xdr:spPr>
        <a:xfrm>
          <a:off x="1695450" y="35471100"/>
          <a:ext cx="4533900" cy="1790700"/>
        </a:xfrm>
        <a:prstGeom prst="rect">
          <a:avLst/>
        </a:prstGeom>
        <a:solidFill>
          <a:schemeClr val="tx1"/>
        </a:solidFill>
        <a:ln w="19050">
          <a:solidFill>
            <a:schemeClr val="tx1">
              <a:shade val="50000"/>
            </a:schemeClr>
          </a:solidFill>
        </a:ln>
      </xdr:spPr>
      <xdr:style>
        <a:lnRef idx="2">
          <a:schemeClr val="tx1">
            <a:shade val="50000"/>
          </a:schemeClr>
        </a:lnRef>
        <a:fillRef idx="1">
          <a:schemeClr val="tx1"/>
        </a:fillRef>
        <a:effectRef idx="0">
          <a:schemeClr val="tx1"/>
        </a:effectRef>
        <a:fontRef idx="minor">
          <a:schemeClr val="bg1"/>
        </a:fontRef>
      </xdr:style>
      <xdr:txBody>
        <a:bodyPr vertOverflow="clip" horzOverflow="clip" lIns="91440" tIns="45720" rIns="91440" bIns="45720" anchor="ctr"/>
        <a:lstStyle/>
        <a:p>
          <a:pPr algn="ctr"/>
          <a:r>
            <a:rPr lang="ja-JP" altLang="en-US" sz="4400">
              <a:solidFill>
                <a:srgbClr val="FFFF00"/>
              </a:solidFill>
              <a:effectLst/>
            </a:rPr>
            <a:t>安威川の場合</a:t>
          </a:r>
          <a:endParaRPr lang="ja-JP" altLang="ja-JP" sz="2800">
            <a:solidFill>
              <a:srgbClr val="FFFF00"/>
            </a:solidFill>
            <a:effectLst/>
          </a:endParaRPr>
        </a:p>
      </xdr:txBody>
    </xdr:sp>
    <xdr:clientData/>
  </xdr:twoCellAnchor>
  <xdr:twoCellAnchor>
    <xdr:from>
      <xdr:col>3</xdr:col>
      <xdr:colOff>171449</xdr:colOff>
      <xdr:row>156</xdr:row>
      <xdr:rowOff>209550</xdr:rowOff>
    </xdr:from>
    <xdr:to>
      <xdr:col>19</xdr:col>
      <xdr:colOff>200024</xdr:colOff>
      <xdr:row>162</xdr:row>
      <xdr:rowOff>257175</xdr:rowOff>
    </xdr:to>
    <xdr:sp macro="" textlink="" fLocksText="0">
      <xdr:nvSpPr>
        <xdr:cNvPr id="108" name="正方形/長方形 46"/>
        <xdr:cNvSpPr/>
      </xdr:nvSpPr>
      <xdr:spPr>
        <a:xfrm>
          <a:off x="1733549" y="44662725"/>
          <a:ext cx="4295775" cy="1762125"/>
        </a:xfrm>
        <a:prstGeom prst="rect">
          <a:avLst/>
        </a:prstGeom>
        <a:solidFill>
          <a:schemeClr val="tx1"/>
        </a:solidFill>
        <a:ln w="19050">
          <a:solidFill>
            <a:schemeClr val="tx1">
              <a:shade val="50000"/>
            </a:schemeClr>
          </a:solidFill>
        </a:ln>
      </xdr:spPr>
      <xdr:style>
        <a:lnRef idx="2">
          <a:schemeClr val="tx1">
            <a:shade val="50000"/>
          </a:schemeClr>
        </a:lnRef>
        <a:fillRef idx="1">
          <a:schemeClr val="tx1"/>
        </a:fillRef>
        <a:effectRef idx="0">
          <a:schemeClr val="tx1"/>
        </a:effectRef>
        <a:fontRef idx="minor">
          <a:schemeClr val="bg1"/>
        </a:fontRef>
      </xdr:style>
      <xdr:txBody>
        <a:bodyPr vertOverflow="clip" horzOverflow="clip" lIns="91440" tIns="45720" rIns="91440" bIns="45720" anchor="ctr"/>
        <a:lstStyle/>
        <a:p>
          <a:pPr algn="ctr"/>
          <a:r>
            <a:rPr lang="ja-JP" altLang="en-US" sz="5400">
              <a:solidFill>
                <a:srgbClr val="FFFF00"/>
              </a:solidFill>
              <a:effectLst/>
            </a:rPr>
            <a:t>淀川の場合</a:t>
          </a:r>
          <a:endParaRPr lang="ja-JP" altLang="ja-JP" sz="5400">
            <a:solidFill>
              <a:srgbClr val="FFFF00"/>
            </a:solidFill>
            <a:effectLst/>
          </a:endParaRPr>
        </a:p>
      </xdr:txBody>
    </xdr:sp>
    <xdr:clientData/>
  </xdr:twoCellAnchor>
  <xdr:twoCellAnchor editAs="oneCell">
    <xdr:from>
      <xdr:col>16</xdr:col>
      <xdr:colOff>142875</xdr:colOff>
      <xdr:row>143</xdr:row>
      <xdr:rowOff>95250</xdr:rowOff>
    </xdr:from>
    <xdr:to>
      <xdr:col>21</xdr:col>
      <xdr:colOff>168962</xdr:colOff>
      <xdr:row>150</xdr:row>
      <xdr:rowOff>38100</xdr:rowOff>
    </xdr:to>
    <xdr:pic>
      <xdr:nvPicPr>
        <xdr:cNvPr id="14" name="図 13"/>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22363" t="8996" r="46437" b="59469"/>
        <a:stretch/>
      </xdr:blipFill>
      <xdr:spPr>
        <a:xfrm>
          <a:off x="5172075" y="40833675"/>
          <a:ext cx="1359587" cy="1943100"/>
        </a:xfrm>
        <a:prstGeom prst="rect">
          <a:avLst/>
        </a:prstGeom>
      </xdr:spPr>
    </xdr:pic>
    <xdr:clientData/>
  </xdr:twoCellAnchor>
  <xdr:twoCellAnchor>
    <xdr:from>
      <xdr:col>13</xdr:col>
      <xdr:colOff>152401</xdr:colOff>
      <xdr:row>146</xdr:row>
      <xdr:rowOff>206972</xdr:rowOff>
    </xdr:from>
    <xdr:to>
      <xdr:col>21</xdr:col>
      <xdr:colOff>104775</xdr:colOff>
      <xdr:row>147</xdr:row>
      <xdr:rowOff>282949</xdr:rowOff>
    </xdr:to>
    <xdr:sp macro="" textlink="" fLocksText="0">
      <xdr:nvSpPr>
        <xdr:cNvPr id="135" name="四角形吹き出し 22"/>
        <xdr:cNvSpPr/>
      </xdr:nvSpPr>
      <xdr:spPr>
        <a:xfrm>
          <a:off x="4381501" y="41802647"/>
          <a:ext cx="2085974" cy="361727"/>
        </a:xfrm>
        <a:prstGeom prst="wedgeRectCallout">
          <a:avLst>
            <a:gd name="adj1" fmla="val 35274"/>
            <a:gd name="adj2" fmla="val -191379"/>
          </a:avLst>
        </a:prstGeom>
        <a:solidFill>
          <a:srgbClr val="FFFFFF"/>
        </a:solidFill>
        <a:ln w="19050">
          <a:solidFill>
            <a:schemeClr val="tx1">
              <a:shade val="50000"/>
            </a:schemeClr>
          </a:solidFill>
        </a:ln>
      </xdr:spPr>
      <xdr:style>
        <a:lnRef idx="2">
          <a:schemeClr val="tx1">
            <a:shade val="50000"/>
          </a:schemeClr>
        </a:lnRef>
        <a:fillRef idx="1">
          <a:schemeClr val="tx1"/>
        </a:fillRef>
        <a:effectRef idx="0">
          <a:schemeClr val="tx1"/>
        </a:effectRef>
        <a:fontRef idx="minor">
          <a:schemeClr val="bg1"/>
        </a:fontRef>
      </xdr:style>
      <xdr:txBody>
        <a:bodyPr vertOverflow="clip" horzOverflow="clip" vert="horz" wrap="square" lIns="91440" tIns="45720" rIns="91440" bIns="45720" fromWordArt="0" anchor="ctr" anchorCtr="0">
          <a:prstTxWarp prst="textNoShape">
            <a:avLst/>
          </a:prstTxWarp>
          <a:noAutofit/>
        </a:bodyPr>
        <a:lstStyle/>
        <a:p>
          <a:pPr algn="l">
            <a:lnSpc>
              <a:spcPts val="1200"/>
            </a:lnSpc>
          </a:pPr>
          <a:r>
            <a:rPr lang="ja-JP" altLang="en-US" sz="900" baseline="0">
              <a:solidFill>
                <a:srgbClr val="FF0000"/>
              </a:solidFill>
            </a:rPr>
            <a:t>クリックした場所の浸水深が表示される</a:t>
          </a:r>
          <a:endParaRPr lang="en-US" altLang="ja-JP" sz="900" baseline="0">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142987</xdr:colOff>
      <xdr:row>344</xdr:row>
      <xdr:rowOff>256729</xdr:rowOff>
    </xdr:from>
    <xdr:to>
      <xdr:col>21</xdr:col>
      <xdr:colOff>171376</xdr:colOff>
      <xdr:row>349</xdr:row>
      <xdr:rowOff>0</xdr:rowOff>
    </xdr:to>
    <xdr:sp macro="" textlink="" fLocksText="0">
      <xdr:nvSpPr>
        <xdr:cNvPr id="3323" name="角丸四角形 1"/>
        <xdr:cNvSpPr/>
      </xdr:nvSpPr>
      <xdr:spPr>
        <a:xfrm>
          <a:off x="2238375" y="97526475"/>
          <a:ext cx="4295775" cy="1171575"/>
        </a:xfrm>
        <a:prstGeom prst="roundRect">
          <a:avLst/>
        </a:prstGeom>
        <a:solidFill>
          <a:srgbClr val="FFFFFF"/>
        </a:solidFill>
        <a:ln w="19050">
          <a:solidFill>
            <a:schemeClr val="tx1">
              <a:shade val="50000"/>
            </a:schemeClr>
          </a:solidFill>
        </a:ln>
      </xdr:spPr>
      <xdr:style>
        <a:lnRef idx="2">
          <a:schemeClr val="tx1">
            <a:shade val="50000"/>
          </a:schemeClr>
        </a:lnRef>
        <a:fillRef idx="1">
          <a:schemeClr val="tx1"/>
        </a:fillRef>
        <a:effectRef idx="0">
          <a:schemeClr val="tx1"/>
        </a:effectRef>
        <a:fontRef idx="minor">
          <a:schemeClr val="bg1"/>
        </a:fontRef>
      </xdr:style>
      <xdr:txBody>
        <a:bodyPr vertOverflow="clip" horzOverflow="clip" lIns="91440" tIns="45720" rIns="91440" bIns="45720" anchor="t"/>
        <a:lstStyle/>
        <a:p>
          <a:pPr algn="l">
            <a:lnSpc>
              <a:spcPts val="1200"/>
            </a:lnSpc>
          </a:pPr>
          <a:r>
            <a:rPr lang="ja-JP" altLang="en-US" sz="1050" baseline="0">
              <a:solidFill>
                <a:srgbClr val="FF0000"/>
              </a:solidFill>
            </a:rPr>
            <a:t>対応方法には避難場所へ移動時に介助等が必要かを記入してください。</a:t>
          </a:r>
          <a:endParaRPr lang="en-US" altLang="ja-JP" sz="1050" baseline="0">
            <a:solidFill>
              <a:srgbClr val="FF0000"/>
            </a:solidFill>
          </a:endParaRPr>
        </a:p>
        <a:p>
          <a:pPr algn="l">
            <a:lnSpc>
              <a:spcPts val="1200"/>
            </a:lnSpc>
          </a:pPr>
          <a:r>
            <a:rPr lang="ja-JP" altLang="en-US" sz="1050" baseline="0">
              <a:solidFill>
                <a:srgbClr val="FF0000"/>
              </a:solidFill>
            </a:rPr>
            <a:t>あらかじめ方法を番号で決めておくと良いです。</a:t>
          </a:r>
          <a:endParaRPr lang="en-US" altLang="ja-JP" sz="1050" baseline="0">
            <a:solidFill>
              <a:srgbClr val="FF0000"/>
            </a:solidFill>
          </a:endParaRPr>
        </a:p>
        <a:p>
          <a:pPr algn="l">
            <a:lnSpc>
              <a:spcPts val="1400"/>
            </a:lnSpc>
          </a:pPr>
          <a:r>
            <a:rPr lang="en-US" altLang="ja-JP" sz="1050" baseline="0">
              <a:solidFill>
                <a:srgbClr val="FF0000"/>
              </a:solidFill>
            </a:rPr>
            <a:t>【</a:t>
          </a:r>
          <a:r>
            <a:rPr lang="ja-JP" altLang="en-US" sz="1050" baseline="0">
              <a:solidFill>
                <a:srgbClr val="FF0000"/>
              </a:solidFill>
            </a:rPr>
            <a:t>例</a:t>
          </a:r>
          <a:r>
            <a:rPr lang="en-US" altLang="ja-JP" sz="1050" baseline="0">
              <a:solidFill>
                <a:srgbClr val="FF0000"/>
              </a:solidFill>
            </a:rPr>
            <a:t>】</a:t>
          </a:r>
        </a:p>
        <a:p>
          <a:pPr algn="l">
            <a:lnSpc>
              <a:spcPts val="1200"/>
            </a:lnSpc>
          </a:pPr>
          <a:r>
            <a:rPr lang="ja-JP" altLang="en-US" sz="1050" baseline="0">
              <a:solidFill>
                <a:srgbClr val="FF0000"/>
              </a:solidFill>
            </a:rPr>
            <a:t>１：単独歩行が可能　２：介助が必要　３：車いすを使用　</a:t>
          </a:r>
          <a:endParaRPr lang="en-US" altLang="ja-JP" sz="1050" baseline="0">
            <a:solidFill>
              <a:srgbClr val="FF0000"/>
            </a:solidFill>
          </a:endParaRPr>
        </a:p>
        <a:p>
          <a:pPr algn="l">
            <a:lnSpc>
              <a:spcPts val="1400"/>
            </a:lnSpc>
          </a:pPr>
          <a:r>
            <a:rPr lang="ja-JP" altLang="en-US" sz="1050" baseline="0">
              <a:solidFill>
                <a:srgbClr val="FF0000"/>
              </a:solidFill>
            </a:rPr>
            <a:t>４：ストレッチャーや担架が必要　５：そのほか</a:t>
          </a:r>
        </a:p>
      </xdr:txBody>
    </xdr:sp>
    <xdr:clientData/>
  </xdr:twoCellAnchor>
  <xdr:twoCellAnchor>
    <xdr:from>
      <xdr:col>1</xdr:col>
      <xdr:colOff>390525</xdr:colOff>
      <xdr:row>355</xdr:row>
      <xdr:rowOff>9525</xdr:rowOff>
    </xdr:from>
    <xdr:to>
      <xdr:col>2</xdr:col>
      <xdr:colOff>9525</xdr:colOff>
      <xdr:row>366</xdr:row>
      <xdr:rowOff>133350</xdr:rowOff>
    </xdr:to>
    <xdr:grpSp>
      <xdr:nvGrpSpPr>
        <xdr:cNvPr id="2509" name="グループ化 2"/>
        <xdr:cNvGrpSpPr>
          <a:grpSpLocks/>
        </xdr:cNvGrpSpPr>
      </xdr:nvGrpSpPr>
      <xdr:grpSpPr bwMode="auto">
        <a:xfrm>
          <a:off x="628650" y="100707825"/>
          <a:ext cx="676275" cy="3267075"/>
          <a:chOff x="628650" y="94554675"/>
          <a:chExt cx="676275" cy="3267075"/>
        </a:xfrm>
      </xdr:grpSpPr>
      <xdr:cxnSp macro="">
        <xdr:nvCxnSpPr>
          <xdr:cNvPr id="4" name="直線コネクタ 3"/>
          <xdr:cNvCxnSpPr/>
        </xdr:nvCxnSpPr>
        <xdr:spPr>
          <a:xfrm flipH="1">
            <a:off x="628650" y="94554675"/>
            <a:ext cx="9525" cy="3257550"/>
          </a:xfrm>
          <a:prstGeom prst="line">
            <a:avLst/>
          </a:prstGeom>
          <a:ln w="25400"/>
        </xdr:spPr>
        <xdr:style>
          <a:lnRef idx="1">
            <a:schemeClr val="dk1"/>
          </a:lnRef>
          <a:fillRef idx="0">
            <a:schemeClr val="dk1"/>
          </a:fillRef>
          <a:effectRef idx="0">
            <a:schemeClr val="dk1"/>
          </a:effectRef>
          <a:fontRef idx="minor">
            <a:schemeClr val="tx1"/>
          </a:fontRef>
        </xdr:style>
      </xdr:cxnSp>
      <xdr:cxnSp macro="">
        <xdr:nvCxnSpPr>
          <xdr:cNvPr id="5" name="直線コネクタ 4"/>
          <xdr:cNvCxnSpPr/>
        </xdr:nvCxnSpPr>
        <xdr:spPr>
          <a:xfrm flipV="1">
            <a:off x="628650" y="97812225"/>
            <a:ext cx="676275" cy="9525"/>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 name="直線コネクタ 5"/>
          <xdr:cNvCxnSpPr/>
        </xdr:nvCxnSpPr>
        <xdr:spPr>
          <a:xfrm flipV="1">
            <a:off x="628650" y="95716725"/>
            <a:ext cx="676275" cy="1905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409901</xdr:colOff>
      <xdr:row>314</xdr:row>
      <xdr:rowOff>10046</xdr:rowOff>
    </xdr:from>
    <xdr:to>
      <xdr:col>1</xdr:col>
      <xdr:colOff>419193</xdr:colOff>
      <xdr:row>315</xdr:row>
      <xdr:rowOff>18976</xdr:rowOff>
    </xdr:to>
    <xdr:cxnSp macro="">
      <xdr:nvCxnSpPr>
        <xdr:cNvPr id="3325" name="直線矢印コネクタ 12"/>
        <xdr:cNvCxnSpPr/>
      </xdr:nvCxnSpPr>
      <xdr:spPr>
        <a:xfrm>
          <a:off x="647700" y="88706325"/>
          <a:ext cx="9525" cy="295275"/>
        </a:xfrm>
        <a:prstGeom prst="straightConnector1">
          <a:avLst/>
        </a:prstGeom>
        <a:noFill/>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19013</xdr:colOff>
      <xdr:row>314</xdr:row>
      <xdr:rowOff>18976</xdr:rowOff>
    </xdr:from>
    <xdr:to>
      <xdr:col>8</xdr:col>
      <xdr:colOff>28649</xdr:colOff>
      <xdr:row>315</xdr:row>
      <xdr:rowOff>29021</xdr:rowOff>
    </xdr:to>
    <xdr:cxnSp macro="">
      <xdr:nvCxnSpPr>
        <xdr:cNvPr id="3326" name="直線矢印コネクタ 46"/>
        <xdr:cNvCxnSpPr/>
      </xdr:nvCxnSpPr>
      <xdr:spPr>
        <a:xfrm>
          <a:off x="2914650" y="88715850"/>
          <a:ext cx="9525" cy="295275"/>
        </a:xfrm>
        <a:prstGeom prst="straightConnector1">
          <a:avLst/>
        </a:prstGeom>
        <a:noFill/>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181012</xdr:colOff>
      <xdr:row>314</xdr:row>
      <xdr:rowOff>10046</xdr:rowOff>
    </xdr:from>
    <xdr:to>
      <xdr:col>18</xdr:col>
      <xdr:colOff>190388</xdr:colOff>
      <xdr:row>315</xdr:row>
      <xdr:rowOff>18976</xdr:rowOff>
    </xdr:to>
    <xdr:cxnSp macro="">
      <xdr:nvCxnSpPr>
        <xdr:cNvPr id="3327" name="直線矢印コネクタ 47"/>
        <xdr:cNvCxnSpPr/>
      </xdr:nvCxnSpPr>
      <xdr:spPr>
        <a:xfrm>
          <a:off x="5743575" y="88706325"/>
          <a:ext cx="9525" cy="295275"/>
        </a:xfrm>
        <a:prstGeom prst="straightConnector1">
          <a:avLst/>
        </a:prstGeom>
        <a:noFill/>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19013</xdr:colOff>
      <xdr:row>307</xdr:row>
      <xdr:rowOff>18976</xdr:rowOff>
    </xdr:from>
    <xdr:to>
      <xdr:col>8</xdr:col>
      <xdr:colOff>28649</xdr:colOff>
      <xdr:row>308</xdr:row>
      <xdr:rowOff>29021</xdr:rowOff>
    </xdr:to>
    <xdr:cxnSp macro="">
      <xdr:nvCxnSpPr>
        <xdr:cNvPr id="3328" name="直線矢印コネクタ 49"/>
        <xdr:cNvCxnSpPr/>
      </xdr:nvCxnSpPr>
      <xdr:spPr>
        <a:xfrm>
          <a:off x="2914650" y="86715600"/>
          <a:ext cx="9525" cy="295275"/>
        </a:xfrm>
        <a:prstGeom prst="straightConnector1">
          <a:avLst/>
        </a:prstGeom>
        <a:noFill/>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371475</xdr:colOff>
      <xdr:row>310</xdr:row>
      <xdr:rowOff>19050</xdr:rowOff>
    </xdr:from>
    <xdr:to>
      <xdr:col>18</xdr:col>
      <xdr:colOff>171450</xdr:colOff>
      <xdr:row>312</xdr:row>
      <xdr:rowOff>28575</xdr:rowOff>
    </xdr:to>
    <xdr:grpSp>
      <xdr:nvGrpSpPr>
        <xdr:cNvPr id="2514" name="グループ化 18"/>
        <xdr:cNvGrpSpPr>
          <a:grpSpLocks/>
        </xdr:cNvGrpSpPr>
      </xdr:nvGrpSpPr>
      <xdr:grpSpPr bwMode="auto">
        <a:xfrm>
          <a:off x="609600" y="87858600"/>
          <a:ext cx="5124450" cy="581025"/>
          <a:chOff x="609600" y="87420450"/>
          <a:chExt cx="5124450" cy="581025"/>
        </a:xfrm>
      </xdr:grpSpPr>
      <xdr:cxnSp macro="">
        <xdr:nvCxnSpPr>
          <xdr:cNvPr id="21" name="直線矢印コネクタ 20"/>
          <xdr:cNvCxnSpPr/>
        </xdr:nvCxnSpPr>
        <xdr:spPr>
          <a:xfrm flipH="1">
            <a:off x="2905125" y="87420450"/>
            <a:ext cx="9525" cy="571500"/>
          </a:xfrm>
          <a:prstGeom prst="straightConnector1">
            <a:avLst/>
          </a:prstGeom>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2" name="直線矢印コネクタ 21"/>
          <xdr:cNvCxnSpPr/>
        </xdr:nvCxnSpPr>
        <xdr:spPr>
          <a:xfrm>
            <a:off x="609600" y="87706200"/>
            <a:ext cx="9525" cy="295275"/>
          </a:xfrm>
          <a:prstGeom prst="straightConnector1">
            <a:avLst/>
          </a:prstGeom>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3" name="直線矢印コネクタ 22"/>
          <xdr:cNvCxnSpPr/>
        </xdr:nvCxnSpPr>
        <xdr:spPr>
          <a:xfrm>
            <a:off x="5724525" y="87677625"/>
            <a:ext cx="9525" cy="295275"/>
          </a:xfrm>
          <a:prstGeom prst="straightConnector1">
            <a:avLst/>
          </a:prstGeom>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4" name="直線コネクタ 23"/>
          <xdr:cNvCxnSpPr/>
        </xdr:nvCxnSpPr>
        <xdr:spPr>
          <a:xfrm>
            <a:off x="619125" y="87706200"/>
            <a:ext cx="5114925" cy="9525"/>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409901</xdr:colOff>
      <xdr:row>317</xdr:row>
      <xdr:rowOff>10046</xdr:rowOff>
    </xdr:from>
    <xdr:to>
      <xdr:col>1</xdr:col>
      <xdr:colOff>419193</xdr:colOff>
      <xdr:row>318</xdr:row>
      <xdr:rowOff>18976</xdr:rowOff>
    </xdr:to>
    <xdr:cxnSp macro="">
      <xdr:nvCxnSpPr>
        <xdr:cNvPr id="3330" name="直線矢印コネクタ 12"/>
        <xdr:cNvCxnSpPr/>
      </xdr:nvCxnSpPr>
      <xdr:spPr>
        <a:xfrm>
          <a:off x="647700" y="89563575"/>
          <a:ext cx="9525" cy="295275"/>
        </a:xfrm>
        <a:prstGeom prst="straightConnector1">
          <a:avLst/>
        </a:prstGeom>
        <a:noFill/>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19013</xdr:colOff>
      <xdr:row>317</xdr:row>
      <xdr:rowOff>18976</xdr:rowOff>
    </xdr:from>
    <xdr:to>
      <xdr:col>8</xdr:col>
      <xdr:colOff>28649</xdr:colOff>
      <xdr:row>318</xdr:row>
      <xdr:rowOff>29021</xdr:rowOff>
    </xdr:to>
    <xdr:cxnSp macro="">
      <xdr:nvCxnSpPr>
        <xdr:cNvPr id="3331" name="直線矢印コネクタ 46"/>
        <xdr:cNvCxnSpPr/>
      </xdr:nvCxnSpPr>
      <xdr:spPr>
        <a:xfrm>
          <a:off x="2914650" y="89573100"/>
          <a:ext cx="9525" cy="295275"/>
        </a:xfrm>
        <a:prstGeom prst="straightConnector1">
          <a:avLst/>
        </a:prstGeom>
        <a:noFill/>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181012</xdr:colOff>
      <xdr:row>317</xdr:row>
      <xdr:rowOff>10046</xdr:rowOff>
    </xdr:from>
    <xdr:to>
      <xdr:col>18</xdr:col>
      <xdr:colOff>190388</xdr:colOff>
      <xdr:row>318</xdr:row>
      <xdr:rowOff>18976</xdr:rowOff>
    </xdr:to>
    <xdr:cxnSp macro="">
      <xdr:nvCxnSpPr>
        <xdr:cNvPr id="3332" name="直線矢印コネクタ 47"/>
        <xdr:cNvCxnSpPr/>
      </xdr:nvCxnSpPr>
      <xdr:spPr>
        <a:xfrm>
          <a:off x="5743575" y="89563575"/>
          <a:ext cx="9525" cy="295275"/>
        </a:xfrm>
        <a:prstGeom prst="straightConnector1">
          <a:avLst/>
        </a:prstGeom>
        <a:noFill/>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409901</xdr:colOff>
      <xdr:row>320</xdr:row>
      <xdr:rowOff>10046</xdr:rowOff>
    </xdr:from>
    <xdr:to>
      <xdr:col>1</xdr:col>
      <xdr:colOff>419193</xdr:colOff>
      <xdr:row>321</xdr:row>
      <xdr:rowOff>18976</xdr:rowOff>
    </xdr:to>
    <xdr:cxnSp macro="">
      <xdr:nvCxnSpPr>
        <xdr:cNvPr id="3333" name="直線矢印コネクタ 12"/>
        <xdr:cNvCxnSpPr/>
      </xdr:nvCxnSpPr>
      <xdr:spPr>
        <a:xfrm>
          <a:off x="647700" y="90420825"/>
          <a:ext cx="9525" cy="295275"/>
        </a:xfrm>
        <a:prstGeom prst="straightConnector1">
          <a:avLst/>
        </a:prstGeom>
        <a:noFill/>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19013</xdr:colOff>
      <xdr:row>320</xdr:row>
      <xdr:rowOff>18976</xdr:rowOff>
    </xdr:from>
    <xdr:to>
      <xdr:col>8</xdr:col>
      <xdr:colOff>28649</xdr:colOff>
      <xdr:row>321</xdr:row>
      <xdr:rowOff>29021</xdr:rowOff>
    </xdr:to>
    <xdr:cxnSp macro="">
      <xdr:nvCxnSpPr>
        <xdr:cNvPr id="3334" name="直線矢印コネクタ 46"/>
        <xdr:cNvCxnSpPr/>
      </xdr:nvCxnSpPr>
      <xdr:spPr>
        <a:xfrm>
          <a:off x="2914650" y="90430350"/>
          <a:ext cx="9525" cy="295275"/>
        </a:xfrm>
        <a:prstGeom prst="straightConnector1">
          <a:avLst/>
        </a:prstGeom>
        <a:noFill/>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181012</xdr:colOff>
      <xdr:row>320</xdr:row>
      <xdr:rowOff>10046</xdr:rowOff>
    </xdr:from>
    <xdr:to>
      <xdr:col>18</xdr:col>
      <xdr:colOff>190388</xdr:colOff>
      <xdr:row>321</xdr:row>
      <xdr:rowOff>18976</xdr:rowOff>
    </xdr:to>
    <xdr:cxnSp macro="">
      <xdr:nvCxnSpPr>
        <xdr:cNvPr id="3335" name="直線矢印コネクタ 47"/>
        <xdr:cNvCxnSpPr/>
      </xdr:nvCxnSpPr>
      <xdr:spPr>
        <a:xfrm>
          <a:off x="5743575" y="90420825"/>
          <a:ext cx="9525" cy="295275"/>
        </a:xfrm>
        <a:prstGeom prst="straightConnector1">
          <a:avLst/>
        </a:prstGeom>
        <a:noFill/>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409901</xdr:colOff>
      <xdr:row>323</xdr:row>
      <xdr:rowOff>10046</xdr:rowOff>
    </xdr:from>
    <xdr:to>
      <xdr:col>1</xdr:col>
      <xdr:colOff>419193</xdr:colOff>
      <xdr:row>324</xdr:row>
      <xdr:rowOff>18976</xdr:rowOff>
    </xdr:to>
    <xdr:cxnSp macro="">
      <xdr:nvCxnSpPr>
        <xdr:cNvPr id="3336" name="直線矢印コネクタ 12"/>
        <xdr:cNvCxnSpPr/>
      </xdr:nvCxnSpPr>
      <xdr:spPr>
        <a:xfrm>
          <a:off x="647700" y="91278075"/>
          <a:ext cx="9525" cy="295275"/>
        </a:xfrm>
        <a:prstGeom prst="straightConnector1">
          <a:avLst/>
        </a:prstGeom>
        <a:noFill/>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19013</xdr:colOff>
      <xdr:row>323</xdr:row>
      <xdr:rowOff>18976</xdr:rowOff>
    </xdr:from>
    <xdr:to>
      <xdr:col>8</xdr:col>
      <xdr:colOff>28649</xdr:colOff>
      <xdr:row>324</xdr:row>
      <xdr:rowOff>29021</xdr:rowOff>
    </xdr:to>
    <xdr:cxnSp macro="">
      <xdr:nvCxnSpPr>
        <xdr:cNvPr id="3337" name="直線矢印コネクタ 46"/>
        <xdr:cNvCxnSpPr/>
      </xdr:nvCxnSpPr>
      <xdr:spPr>
        <a:xfrm>
          <a:off x="2914650" y="91287600"/>
          <a:ext cx="9525" cy="295275"/>
        </a:xfrm>
        <a:prstGeom prst="straightConnector1">
          <a:avLst/>
        </a:prstGeom>
        <a:noFill/>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181012</xdr:colOff>
      <xdr:row>323</xdr:row>
      <xdr:rowOff>10046</xdr:rowOff>
    </xdr:from>
    <xdr:to>
      <xdr:col>18</xdr:col>
      <xdr:colOff>190388</xdr:colOff>
      <xdr:row>324</xdr:row>
      <xdr:rowOff>18976</xdr:rowOff>
    </xdr:to>
    <xdr:cxnSp macro="">
      <xdr:nvCxnSpPr>
        <xdr:cNvPr id="3338" name="直線矢印コネクタ 47"/>
        <xdr:cNvCxnSpPr/>
      </xdr:nvCxnSpPr>
      <xdr:spPr>
        <a:xfrm>
          <a:off x="5743575" y="91278075"/>
          <a:ext cx="9525" cy="295275"/>
        </a:xfrm>
        <a:prstGeom prst="straightConnector1">
          <a:avLst/>
        </a:prstGeom>
        <a:noFill/>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400050</xdr:colOff>
      <xdr:row>326</xdr:row>
      <xdr:rowOff>0</xdr:rowOff>
    </xdr:from>
    <xdr:to>
      <xdr:col>22</xdr:col>
      <xdr:colOff>142875</xdr:colOff>
      <xdr:row>326</xdr:row>
      <xdr:rowOff>266700</xdr:rowOff>
    </xdr:to>
    <xdr:grpSp>
      <xdr:nvGrpSpPr>
        <xdr:cNvPr id="2524" name="グループ化 33"/>
        <xdr:cNvGrpSpPr>
          <a:grpSpLocks/>
        </xdr:cNvGrpSpPr>
      </xdr:nvGrpSpPr>
      <xdr:grpSpPr bwMode="auto">
        <a:xfrm>
          <a:off x="638175" y="92411550"/>
          <a:ext cx="6134100" cy="266700"/>
          <a:chOff x="638175" y="96545400"/>
          <a:chExt cx="6134100" cy="266700"/>
        </a:xfrm>
      </xdr:grpSpPr>
      <xdr:cxnSp macro="">
        <xdr:nvCxnSpPr>
          <xdr:cNvPr id="35" name="直線コネクタ 34"/>
          <xdr:cNvCxnSpPr/>
        </xdr:nvCxnSpPr>
        <xdr:spPr>
          <a:xfrm>
            <a:off x="638175" y="96802575"/>
            <a:ext cx="6134100" cy="0"/>
          </a:xfrm>
          <a:prstGeom prst="line">
            <a:avLst/>
          </a:prstGeom>
          <a:ln w="15875"/>
        </xdr:spPr>
        <xdr:style>
          <a:lnRef idx="1">
            <a:schemeClr val="dk1"/>
          </a:lnRef>
          <a:fillRef idx="0">
            <a:schemeClr val="dk1"/>
          </a:fillRef>
          <a:effectRef idx="0">
            <a:schemeClr val="dk1"/>
          </a:effectRef>
          <a:fontRef idx="minor">
            <a:schemeClr val="tx1"/>
          </a:fontRef>
        </xdr:style>
      </xdr:cxnSp>
      <xdr:cxnSp macro="">
        <xdr:nvCxnSpPr>
          <xdr:cNvPr id="36" name="直線コネクタ 35"/>
          <xdr:cNvCxnSpPr/>
        </xdr:nvCxnSpPr>
        <xdr:spPr>
          <a:xfrm>
            <a:off x="647700" y="96545400"/>
            <a:ext cx="0" cy="257175"/>
          </a:xfrm>
          <a:prstGeom prst="line">
            <a:avLst/>
          </a:prstGeom>
          <a:ln w="15875"/>
        </xdr:spPr>
        <xdr:style>
          <a:lnRef idx="1">
            <a:schemeClr val="dk1"/>
          </a:lnRef>
          <a:fillRef idx="0">
            <a:schemeClr val="dk1"/>
          </a:fillRef>
          <a:effectRef idx="0">
            <a:schemeClr val="dk1"/>
          </a:effectRef>
          <a:fontRef idx="minor">
            <a:schemeClr val="tx1"/>
          </a:fontRef>
        </xdr:style>
      </xdr:cxnSp>
      <xdr:cxnSp macro="">
        <xdr:nvCxnSpPr>
          <xdr:cNvPr id="37" name="直線コネクタ 36"/>
          <xdr:cNvCxnSpPr/>
        </xdr:nvCxnSpPr>
        <xdr:spPr>
          <a:xfrm>
            <a:off x="2924175" y="96554925"/>
            <a:ext cx="0" cy="247650"/>
          </a:xfrm>
          <a:prstGeom prst="line">
            <a:avLst/>
          </a:prstGeom>
          <a:ln w="15875"/>
        </xdr:spPr>
        <xdr:style>
          <a:lnRef idx="1">
            <a:schemeClr val="dk1"/>
          </a:lnRef>
          <a:fillRef idx="0">
            <a:schemeClr val="dk1"/>
          </a:fillRef>
          <a:effectRef idx="0">
            <a:schemeClr val="dk1"/>
          </a:effectRef>
          <a:fontRef idx="minor">
            <a:schemeClr val="tx1"/>
          </a:fontRef>
        </xdr:style>
      </xdr:cxnSp>
      <xdr:cxnSp macro="">
        <xdr:nvCxnSpPr>
          <xdr:cNvPr id="38" name="直線コネクタ 37"/>
          <xdr:cNvCxnSpPr/>
        </xdr:nvCxnSpPr>
        <xdr:spPr>
          <a:xfrm flipH="1">
            <a:off x="5695950" y="96545400"/>
            <a:ext cx="9525" cy="266700"/>
          </a:xfrm>
          <a:prstGeom prst="line">
            <a:avLst/>
          </a:prstGeom>
          <a:ln w="1587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22</xdr:col>
      <xdr:colOff>76312</xdr:colOff>
      <xdr:row>309</xdr:row>
      <xdr:rowOff>37951</xdr:rowOff>
    </xdr:from>
    <xdr:to>
      <xdr:col>22</xdr:col>
      <xdr:colOff>123713</xdr:colOff>
      <xdr:row>326</xdr:row>
      <xdr:rowOff>256729</xdr:rowOff>
    </xdr:to>
    <xdr:cxnSp macro="">
      <xdr:nvCxnSpPr>
        <xdr:cNvPr id="3340" name="直線コネクタ 38"/>
        <xdr:cNvCxnSpPr/>
      </xdr:nvCxnSpPr>
      <xdr:spPr>
        <a:xfrm flipH="1" flipV="1">
          <a:off x="6705600" y="87306150"/>
          <a:ext cx="47625" cy="5076825"/>
        </a:xfrm>
        <a:prstGeom prst="line">
          <a:avLst/>
        </a:prstGeom>
        <a:noFill/>
        <a:ln w="15875">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cxnSp>
    <xdr:clientData/>
  </xdr:twoCellAnchor>
  <xdr:twoCellAnchor>
    <xdr:from>
      <xdr:col>10</xdr:col>
      <xdr:colOff>257063</xdr:colOff>
      <xdr:row>309</xdr:row>
      <xdr:rowOff>47997</xdr:rowOff>
    </xdr:from>
    <xdr:to>
      <xdr:col>22</xdr:col>
      <xdr:colOff>76312</xdr:colOff>
      <xdr:row>309</xdr:row>
      <xdr:rowOff>56927</xdr:rowOff>
    </xdr:to>
    <xdr:cxnSp macro="">
      <xdr:nvCxnSpPr>
        <xdr:cNvPr id="3341" name="直線矢印コネクタ 39"/>
        <xdr:cNvCxnSpPr/>
      </xdr:nvCxnSpPr>
      <xdr:spPr>
        <a:xfrm flipH="1">
          <a:off x="3686175" y="87315675"/>
          <a:ext cx="3019425" cy="9525"/>
        </a:xfrm>
        <a:prstGeom prst="straightConnector1">
          <a:avLst/>
        </a:prstGeom>
        <a:noFill/>
        <a:ln w="1587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390525</xdr:colOff>
      <xdr:row>344</xdr:row>
      <xdr:rowOff>9525</xdr:rowOff>
    </xdr:from>
    <xdr:to>
      <xdr:col>2</xdr:col>
      <xdr:colOff>9525</xdr:colOff>
      <xdr:row>355</xdr:row>
      <xdr:rowOff>133350</xdr:rowOff>
    </xdr:to>
    <xdr:grpSp>
      <xdr:nvGrpSpPr>
        <xdr:cNvPr id="1395" name="グループ化 2"/>
        <xdr:cNvGrpSpPr>
          <a:grpSpLocks/>
        </xdr:cNvGrpSpPr>
      </xdr:nvGrpSpPr>
      <xdr:grpSpPr bwMode="auto">
        <a:xfrm>
          <a:off x="628650" y="97421700"/>
          <a:ext cx="676275" cy="3267075"/>
          <a:chOff x="628650" y="94554675"/>
          <a:chExt cx="676275" cy="3267075"/>
        </a:xfrm>
      </xdr:grpSpPr>
      <xdr:cxnSp macro="">
        <xdr:nvCxnSpPr>
          <xdr:cNvPr id="4" name="直線コネクタ 3"/>
          <xdr:cNvCxnSpPr/>
        </xdr:nvCxnSpPr>
        <xdr:spPr>
          <a:xfrm flipH="1">
            <a:off x="628650" y="94554675"/>
            <a:ext cx="9525" cy="3257550"/>
          </a:xfrm>
          <a:prstGeom prst="line">
            <a:avLst/>
          </a:prstGeom>
          <a:ln w="25400"/>
        </xdr:spPr>
        <xdr:style>
          <a:lnRef idx="1">
            <a:schemeClr val="dk1"/>
          </a:lnRef>
          <a:fillRef idx="0">
            <a:schemeClr val="dk1"/>
          </a:fillRef>
          <a:effectRef idx="0">
            <a:schemeClr val="dk1"/>
          </a:effectRef>
          <a:fontRef idx="minor">
            <a:schemeClr val="tx1"/>
          </a:fontRef>
        </xdr:style>
      </xdr:cxnSp>
      <xdr:cxnSp macro="">
        <xdr:nvCxnSpPr>
          <xdr:cNvPr id="5" name="直線コネクタ 4"/>
          <xdr:cNvCxnSpPr/>
        </xdr:nvCxnSpPr>
        <xdr:spPr>
          <a:xfrm flipV="1">
            <a:off x="628650" y="97812225"/>
            <a:ext cx="676275" cy="9525"/>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 name="直線コネクタ 5"/>
          <xdr:cNvCxnSpPr/>
        </xdr:nvCxnSpPr>
        <xdr:spPr>
          <a:xfrm flipV="1">
            <a:off x="628650" y="95716725"/>
            <a:ext cx="676275" cy="1905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409901</xdr:colOff>
      <xdr:row>302</xdr:row>
      <xdr:rowOff>10046</xdr:rowOff>
    </xdr:from>
    <xdr:to>
      <xdr:col>1</xdr:col>
      <xdr:colOff>419193</xdr:colOff>
      <xdr:row>303</xdr:row>
      <xdr:rowOff>18976</xdr:rowOff>
    </xdr:to>
    <xdr:cxnSp macro="">
      <xdr:nvCxnSpPr>
        <xdr:cNvPr id="2254" name="直線矢印コネクタ 12"/>
        <xdr:cNvCxnSpPr/>
      </xdr:nvCxnSpPr>
      <xdr:spPr>
        <a:xfrm>
          <a:off x="647700" y="85039200"/>
          <a:ext cx="9525" cy="295275"/>
        </a:xfrm>
        <a:prstGeom prst="straightConnector1">
          <a:avLst/>
        </a:prstGeom>
        <a:noFill/>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19013</xdr:colOff>
      <xdr:row>302</xdr:row>
      <xdr:rowOff>18976</xdr:rowOff>
    </xdr:from>
    <xdr:to>
      <xdr:col>8</xdr:col>
      <xdr:colOff>28649</xdr:colOff>
      <xdr:row>303</xdr:row>
      <xdr:rowOff>29021</xdr:rowOff>
    </xdr:to>
    <xdr:cxnSp macro="">
      <xdr:nvCxnSpPr>
        <xdr:cNvPr id="2255" name="直線矢印コネクタ 46"/>
        <xdr:cNvCxnSpPr/>
      </xdr:nvCxnSpPr>
      <xdr:spPr>
        <a:xfrm>
          <a:off x="2914650" y="85048725"/>
          <a:ext cx="9525" cy="295275"/>
        </a:xfrm>
        <a:prstGeom prst="straightConnector1">
          <a:avLst/>
        </a:prstGeom>
        <a:noFill/>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181012</xdr:colOff>
      <xdr:row>302</xdr:row>
      <xdr:rowOff>10046</xdr:rowOff>
    </xdr:from>
    <xdr:to>
      <xdr:col>18</xdr:col>
      <xdr:colOff>190388</xdr:colOff>
      <xdr:row>303</xdr:row>
      <xdr:rowOff>18976</xdr:rowOff>
    </xdr:to>
    <xdr:cxnSp macro="">
      <xdr:nvCxnSpPr>
        <xdr:cNvPr id="2256" name="直線矢印コネクタ 47"/>
        <xdr:cNvCxnSpPr/>
      </xdr:nvCxnSpPr>
      <xdr:spPr>
        <a:xfrm>
          <a:off x="5743575" y="85039200"/>
          <a:ext cx="9525" cy="295275"/>
        </a:xfrm>
        <a:prstGeom prst="straightConnector1">
          <a:avLst/>
        </a:prstGeom>
        <a:noFill/>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19013</xdr:colOff>
      <xdr:row>295</xdr:row>
      <xdr:rowOff>18976</xdr:rowOff>
    </xdr:from>
    <xdr:to>
      <xdr:col>8</xdr:col>
      <xdr:colOff>28649</xdr:colOff>
      <xdr:row>296</xdr:row>
      <xdr:rowOff>29021</xdr:rowOff>
    </xdr:to>
    <xdr:cxnSp macro="">
      <xdr:nvCxnSpPr>
        <xdr:cNvPr id="2257" name="直線矢印コネクタ 49"/>
        <xdr:cNvCxnSpPr/>
      </xdr:nvCxnSpPr>
      <xdr:spPr>
        <a:xfrm>
          <a:off x="2914650" y="83048475"/>
          <a:ext cx="9525" cy="295275"/>
        </a:xfrm>
        <a:prstGeom prst="straightConnector1">
          <a:avLst/>
        </a:prstGeom>
        <a:noFill/>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371475</xdr:colOff>
      <xdr:row>298</xdr:row>
      <xdr:rowOff>19050</xdr:rowOff>
    </xdr:from>
    <xdr:to>
      <xdr:col>18</xdr:col>
      <xdr:colOff>171450</xdr:colOff>
      <xdr:row>300</xdr:row>
      <xdr:rowOff>28575</xdr:rowOff>
    </xdr:to>
    <xdr:grpSp>
      <xdr:nvGrpSpPr>
        <xdr:cNvPr id="1400" name="グループ化 18"/>
        <xdr:cNvGrpSpPr>
          <a:grpSpLocks/>
        </xdr:cNvGrpSpPr>
      </xdr:nvGrpSpPr>
      <xdr:grpSpPr bwMode="auto">
        <a:xfrm>
          <a:off x="609600" y="84286725"/>
          <a:ext cx="5124450" cy="581025"/>
          <a:chOff x="609600" y="87420450"/>
          <a:chExt cx="5124450" cy="581025"/>
        </a:xfrm>
      </xdr:grpSpPr>
      <xdr:cxnSp macro="">
        <xdr:nvCxnSpPr>
          <xdr:cNvPr id="21" name="直線矢印コネクタ 20"/>
          <xdr:cNvCxnSpPr/>
        </xdr:nvCxnSpPr>
        <xdr:spPr>
          <a:xfrm flipH="1">
            <a:off x="2905125" y="87420450"/>
            <a:ext cx="9525" cy="571500"/>
          </a:xfrm>
          <a:prstGeom prst="straightConnector1">
            <a:avLst/>
          </a:prstGeom>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2" name="直線矢印コネクタ 21"/>
          <xdr:cNvCxnSpPr/>
        </xdr:nvCxnSpPr>
        <xdr:spPr>
          <a:xfrm>
            <a:off x="609600" y="87706200"/>
            <a:ext cx="9525" cy="295275"/>
          </a:xfrm>
          <a:prstGeom prst="straightConnector1">
            <a:avLst/>
          </a:prstGeom>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3" name="直線矢印コネクタ 22"/>
          <xdr:cNvCxnSpPr/>
        </xdr:nvCxnSpPr>
        <xdr:spPr>
          <a:xfrm>
            <a:off x="5724525" y="87677625"/>
            <a:ext cx="9525" cy="295275"/>
          </a:xfrm>
          <a:prstGeom prst="straightConnector1">
            <a:avLst/>
          </a:prstGeom>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4" name="直線コネクタ 23"/>
          <xdr:cNvCxnSpPr/>
        </xdr:nvCxnSpPr>
        <xdr:spPr>
          <a:xfrm>
            <a:off x="619125" y="87706200"/>
            <a:ext cx="5114925" cy="9525"/>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409901</xdr:colOff>
      <xdr:row>305</xdr:row>
      <xdr:rowOff>10046</xdr:rowOff>
    </xdr:from>
    <xdr:to>
      <xdr:col>1</xdr:col>
      <xdr:colOff>419193</xdr:colOff>
      <xdr:row>306</xdr:row>
      <xdr:rowOff>18976</xdr:rowOff>
    </xdr:to>
    <xdr:cxnSp macro="">
      <xdr:nvCxnSpPr>
        <xdr:cNvPr id="2259" name="直線矢印コネクタ 12"/>
        <xdr:cNvCxnSpPr/>
      </xdr:nvCxnSpPr>
      <xdr:spPr>
        <a:xfrm>
          <a:off x="647700" y="85896450"/>
          <a:ext cx="9525" cy="295275"/>
        </a:xfrm>
        <a:prstGeom prst="straightConnector1">
          <a:avLst/>
        </a:prstGeom>
        <a:noFill/>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19013</xdr:colOff>
      <xdr:row>305</xdr:row>
      <xdr:rowOff>18976</xdr:rowOff>
    </xdr:from>
    <xdr:to>
      <xdr:col>8</xdr:col>
      <xdr:colOff>28649</xdr:colOff>
      <xdr:row>306</xdr:row>
      <xdr:rowOff>29021</xdr:rowOff>
    </xdr:to>
    <xdr:cxnSp macro="">
      <xdr:nvCxnSpPr>
        <xdr:cNvPr id="2260" name="直線矢印コネクタ 46"/>
        <xdr:cNvCxnSpPr/>
      </xdr:nvCxnSpPr>
      <xdr:spPr>
        <a:xfrm>
          <a:off x="2914650" y="85905975"/>
          <a:ext cx="9525" cy="295275"/>
        </a:xfrm>
        <a:prstGeom prst="straightConnector1">
          <a:avLst/>
        </a:prstGeom>
        <a:noFill/>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181012</xdr:colOff>
      <xdr:row>305</xdr:row>
      <xdr:rowOff>10046</xdr:rowOff>
    </xdr:from>
    <xdr:to>
      <xdr:col>18</xdr:col>
      <xdr:colOff>190388</xdr:colOff>
      <xdr:row>306</xdr:row>
      <xdr:rowOff>18976</xdr:rowOff>
    </xdr:to>
    <xdr:cxnSp macro="">
      <xdr:nvCxnSpPr>
        <xdr:cNvPr id="2261" name="直線矢印コネクタ 47"/>
        <xdr:cNvCxnSpPr/>
      </xdr:nvCxnSpPr>
      <xdr:spPr>
        <a:xfrm>
          <a:off x="5743575" y="85896450"/>
          <a:ext cx="9525" cy="295275"/>
        </a:xfrm>
        <a:prstGeom prst="straightConnector1">
          <a:avLst/>
        </a:prstGeom>
        <a:noFill/>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409901</xdr:colOff>
      <xdr:row>308</xdr:row>
      <xdr:rowOff>10046</xdr:rowOff>
    </xdr:from>
    <xdr:to>
      <xdr:col>1</xdr:col>
      <xdr:colOff>419193</xdr:colOff>
      <xdr:row>309</xdr:row>
      <xdr:rowOff>18976</xdr:rowOff>
    </xdr:to>
    <xdr:cxnSp macro="">
      <xdr:nvCxnSpPr>
        <xdr:cNvPr id="2262" name="直線矢印コネクタ 12"/>
        <xdr:cNvCxnSpPr/>
      </xdr:nvCxnSpPr>
      <xdr:spPr>
        <a:xfrm>
          <a:off x="647700" y="86753700"/>
          <a:ext cx="9525" cy="295275"/>
        </a:xfrm>
        <a:prstGeom prst="straightConnector1">
          <a:avLst/>
        </a:prstGeom>
        <a:noFill/>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19013</xdr:colOff>
      <xdr:row>308</xdr:row>
      <xdr:rowOff>18976</xdr:rowOff>
    </xdr:from>
    <xdr:to>
      <xdr:col>8</xdr:col>
      <xdr:colOff>28649</xdr:colOff>
      <xdr:row>309</xdr:row>
      <xdr:rowOff>29021</xdr:rowOff>
    </xdr:to>
    <xdr:cxnSp macro="">
      <xdr:nvCxnSpPr>
        <xdr:cNvPr id="2263" name="直線矢印コネクタ 46"/>
        <xdr:cNvCxnSpPr/>
      </xdr:nvCxnSpPr>
      <xdr:spPr>
        <a:xfrm>
          <a:off x="2914650" y="86763225"/>
          <a:ext cx="9525" cy="295275"/>
        </a:xfrm>
        <a:prstGeom prst="straightConnector1">
          <a:avLst/>
        </a:prstGeom>
        <a:noFill/>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181012</xdr:colOff>
      <xdr:row>308</xdr:row>
      <xdr:rowOff>10046</xdr:rowOff>
    </xdr:from>
    <xdr:to>
      <xdr:col>18</xdr:col>
      <xdr:colOff>190388</xdr:colOff>
      <xdr:row>309</xdr:row>
      <xdr:rowOff>18976</xdr:rowOff>
    </xdr:to>
    <xdr:cxnSp macro="">
      <xdr:nvCxnSpPr>
        <xdr:cNvPr id="2264" name="直線矢印コネクタ 47"/>
        <xdr:cNvCxnSpPr/>
      </xdr:nvCxnSpPr>
      <xdr:spPr>
        <a:xfrm>
          <a:off x="5743575" y="86753700"/>
          <a:ext cx="9525" cy="295275"/>
        </a:xfrm>
        <a:prstGeom prst="straightConnector1">
          <a:avLst/>
        </a:prstGeom>
        <a:noFill/>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409901</xdr:colOff>
      <xdr:row>311</xdr:row>
      <xdr:rowOff>10046</xdr:rowOff>
    </xdr:from>
    <xdr:to>
      <xdr:col>1</xdr:col>
      <xdr:colOff>419193</xdr:colOff>
      <xdr:row>312</xdr:row>
      <xdr:rowOff>18976</xdr:rowOff>
    </xdr:to>
    <xdr:cxnSp macro="">
      <xdr:nvCxnSpPr>
        <xdr:cNvPr id="2265" name="直線矢印コネクタ 12"/>
        <xdr:cNvCxnSpPr/>
      </xdr:nvCxnSpPr>
      <xdr:spPr>
        <a:xfrm>
          <a:off x="647700" y="87610950"/>
          <a:ext cx="9525" cy="295275"/>
        </a:xfrm>
        <a:prstGeom prst="straightConnector1">
          <a:avLst/>
        </a:prstGeom>
        <a:noFill/>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19013</xdr:colOff>
      <xdr:row>311</xdr:row>
      <xdr:rowOff>18976</xdr:rowOff>
    </xdr:from>
    <xdr:to>
      <xdr:col>8</xdr:col>
      <xdr:colOff>28649</xdr:colOff>
      <xdr:row>312</xdr:row>
      <xdr:rowOff>29021</xdr:rowOff>
    </xdr:to>
    <xdr:cxnSp macro="">
      <xdr:nvCxnSpPr>
        <xdr:cNvPr id="2266" name="直線矢印コネクタ 46"/>
        <xdr:cNvCxnSpPr/>
      </xdr:nvCxnSpPr>
      <xdr:spPr>
        <a:xfrm>
          <a:off x="2914650" y="87620475"/>
          <a:ext cx="9525" cy="295275"/>
        </a:xfrm>
        <a:prstGeom prst="straightConnector1">
          <a:avLst/>
        </a:prstGeom>
        <a:noFill/>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181012</xdr:colOff>
      <xdr:row>311</xdr:row>
      <xdr:rowOff>10046</xdr:rowOff>
    </xdr:from>
    <xdr:to>
      <xdr:col>18</xdr:col>
      <xdr:colOff>190388</xdr:colOff>
      <xdr:row>312</xdr:row>
      <xdr:rowOff>18976</xdr:rowOff>
    </xdr:to>
    <xdr:cxnSp macro="">
      <xdr:nvCxnSpPr>
        <xdr:cNvPr id="2267" name="直線矢印コネクタ 47"/>
        <xdr:cNvCxnSpPr/>
      </xdr:nvCxnSpPr>
      <xdr:spPr>
        <a:xfrm>
          <a:off x="5743575" y="87610950"/>
          <a:ext cx="9525" cy="295275"/>
        </a:xfrm>
        <a:prstGeom prst="straightConnector1">
          <a:avLst/>
        </a:prstGeom>
        <a:noFill/>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400050</xdr:colOff>
      <xdr:row>314</xdr:row>
      <xdr:rowOff>0</xdr:rowOff>
    </xdr:from>
    <xdr:to>
      <xdr:col>22</xdr:col>
      <xdr:colOff>142875</xdr:colOff>
      <xdr:row>314</xdr:row>
      <xdr:rowOff>266700</xdr:rowOff>
    </xdr:to>
    <xdr:grpSp>
      <xdr:nvGrpSpPr>
        <xdr:cNvPr id="1410" name="グループ化 33"/>
        <xdr:cNvGrpSpPr>
          <a:grpSpLocks/>
        </xdr:cNvGrpSpPr>
      </xdr:nvGrpSpPr>
      <xdr:grpSpPr bwMode="auto">
        <a:xfrm>
          <a:off x="638175" y="88839675"/>
          <a:ext cx="6134100" cy="266700"/>
          <a:chOff x="638175" y="96545400"/>
          <a:chExt cx="6134100" cy="266700"/>
        </a:xfrm>
      </xdr:grpSpPr>
      <xdr:cxnSp macro="">
        <xdr:nvCxnSpPr>
          <xdr:cNvPr id="35" name="直線コネクタ 34"/>
          <xdr:cNvCxnSpPr/>
        </xdr:nvCxnSpPr>
        <xdr:spPr>
          <a:xfrm>
            <a:off x="638175" y="96802575"/>
            <a:ext cx="6134100" cy="0"/>
          </a:xfrm>
          <a:prstGeom prst="line">
            <a:avLst/>
          </a:prstGeom>
          <a:ln w="15875"/>
        </xdr:spPr>
        <xdr:style>
          <a:lnRef idx="1">
            <a:schemeClr val="dk1"/>
          </a:lnRef>
          <a:fillRef idx="0">
            <a:schemeClr val="dk1"/>
          </a:fillRef>
          <a:effectRef idx="0">
            <a:schemeClr val="dk1"/>
          </a:effectRef>
          <a:fontRef idx="minor">
            <a:schemeClr val="tx1"/>
          </a:fontRef>
        </xdr:style>
      </xdr:cxnSp>
      <xdr:cxnSp macro="">
        <xdr:nvCxnSpPr>
          <xdr:cNvPr id="36" name="直線コネクタ 35"/>
          <xdr:cNvCxnSpPr/>
        </xdr:nvCxnSpPr>
        <xdr:spPr>
          <a:xfrm>
            <a:off x="647700" y="96545400"/>
            <a:ext cx="0" cy="257175"/>
          </a:xfrm>
          <a:prstGeom prst="line">
            <a:avLst/>
          </a:prstGeom>
          <a:ln w="15875"/>
        </xdr:spPr>
        <xdr:style>
          <a:lnRef idx="1">
            <a:schemeClr val="dk1"/>
          </a:lnRef>
          <a:fillRef idx="0">
            <a:schemeClr val="dk1"/>
          </a:fillRef>
          <a:effectRef idx="0">
            <a:schemeClr val="dk1"/>
          </a:effectRef>
          <a:fontRef idx="minor">
            <a:schemeClr val="tx1"/>
          </a:fontRef>
        </xdr:style>
      </xdr:cxnSp>
      <xdr:cxnSp macro="">
        <xdr:nvCxnSpPr>
          <xdr:cNvPr id="37" name="直線コネクタ 36"/>
          <xdr:cNvCxnSpPr/>
        </xdr:nvCxnSpPr>
        <xdr:spPr>
          <a:xfrm>
            <a:off x="2924175" y="96554925"/>
            <a:ext cx="0" cy="247650"/>
          </a:xfrm>
          <a:prstGeom prst="line">
            <a:avLst/>
          </a:prstGeom>
          <a:ln w="15875"/>
        </xdr:spPr>
        <xdr:style>
          <a:lnRef idx="1">
            <a:schemeClr val="dk1"/>
          </a:lnRef>
          <a:fillRef idx="0">
            <a:schemeClr val="dk1"/>
          </a:fillRef>
          <a:effectRef idx="0">
            <a:schemeClr val="dk1"/>
          </a:effectRef>
          <a:fontRef idx="minor">
            <a:schemeClr val="tx1"/>
          </a:fontRef>
        </xdr:style>
      </xdr:cxnSp>
      <xdr:cxnSp macro="">
        <xdr:nvCxnSpPr>
          <xdr:cNvPr id="38" name="直線コネクタ 37"/>
          <xdr:cNvCxnSpPr/>
        </xdr:nvCxnSpPr>
        <xdr:spPr>
          <a:xfrm flipH="1">
            <a:off x="5695950" y="96545400"/>
            <a:ext cx="9525" cy="266700"/>
          </a:xfrm>
          <a:prstGeom prst="line">
            <a:avLst/>
          </a:prstGeom>
          <a:ln w="1587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22</xdr:col>
      <xdr:colOff>76312</xdr:colOff>
      <xdr:row>297</xdr:row>
      <xdr:rowOff>37951</xdr:rowOff>
    </xdr:from>
    <xdr:to>
      <xdr:col>22</xdr:col>
      <xdr:colOff>123713</xdr:colOff>
      <xdr:row>314</xdr:row>
      <xdr:rowOff>256729</xdr:rowOff>
    </xdr:to>
    <xdr:cxnSp macro="">
      <xdr:nvCxnSpPr>
        <xdr:cNvPr id="2269" name="直線コネクタ 38"/>
        <xdr:cNvCxnSpPr/>
      </xdr:nvCxnSpPr>
      <xdr:spPr>
        <a:xfrm flipH="1" flipV="1">
          <a:off x="6705600" y="83639025"/>
          <a:ext cx="47625" cy="5076825"/>
        </a:xfrm>
        <a:prstGeom prst="line">
          <a:avLst/>
        </a:prstGeom>
        <a:noFill/>
        <a:ln w="15875">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cxnSp>
    <xdr:clientData/>
  </xdr:twoCellAnchor>
  <xdr:twoCellAnchor>
    <xdr:from>
      <xdr:col>10</xdr:col>
      <xdr:colOff>257063</xdr:colOff>
      <xdr:row>297</xdr:row>
      <xdr:rowOff>47997</xdr:rowOff>
    </xdr:from>
    <xdr:to>
      <xdr:col>22</xdr:col>
      <xdr:colOff>76312</xdr:colOff>
      <xdr:row>297</xdr:row>
      <xdr:rowOff>56927</xdr:rowOff>
    </xdr:to>
    <xdr:cxnSp macro="">
      <xdr:nvCxnSpPr>
        <xdr:cNvPr id="2270" name="直線矢印コネクタ 39"/>
        <xdr:cNvCxnSpPr/>
      </xdr:nvCxnSpPr>
      <xdr:spPr>
        <a:xfrm flipH="1">
          <a:off x="3686175" y="83648550"/>
          <a:ext cx="3019425" cy="9525"/>
        </a:xfrm>
        <a:prstGeom prst="straightConnector1">
          <a:avLst/>
        </a:prstGeom>
        <a:noFill/>
        <a:ln w="1587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ysClr val="window" lastClr="FFFFFF"/>
        </a:solidFill>
        <a:ln w="19050"/>
      </a:spPr>
      <a:bodyPr vertOverflow="clip" horzOverflow="clip" rtlCol="0" anchor="ctr"/>
      <a:lstStyle>
        <a:defPPr algn="l">
          <a:lnSpc>
            <a:spcPts val="1400"/>
          </a:lnSpc>
          <a:defRPr kumimoji="1" sz="1200" baseline="0">
            <a:solidFill>
              <a:srgbClr val="FF0000"/>
            </a:solidFill>
          </a:defRPr>
        </a:defPPr>
      </a:lstStyle>
      <a:style>
        <a:lnRef idx="2">
          <a:schemeClr val="dk1">
            <a:shade val="50000"/>
          </a:schemeClr>
        </a:lnRef>
        <a:fillRef idx="1">
          <a:schemeClr val="dk1"/>
        </a:fillRef>
        <a:effectRef idx="0">
          <a:schemeClr val="dk1"/>
        </a:effectRef>
        <a:fontRef idx="minor">
          <a:schemeClr val="lt1"/>
        </a:fontRef>
      </a:style>
    </a:spDef>
    <a:lnDef>
      <a:spPr>
        <a:ln w="19050">
          <a:solidFill>
            <a:schemeClr val="tx1"/>
          </a:solidFill>
        </a:ln>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www.river.pref.osaka.jp/" TargetMode="External"/><Relationship Id="rId3" Type="http://schemas.openxmlformats.org/officeDocument/2006/relationships/hyperlink" Target="http://www.osaka-kasen-portal.net/suibou/kouzuiyosoku/index_kouzui.htm" TargetMode="External"/><Relationship Id="rId7" Type="http://schemas.openxmlformats.org/officeDocument/2006/relationships/hyperlink" Target="https://suiboumap.gsi.go.jp/" TargetMode="External"/><Relationship Id="rId12" Type="http://schemas.openxmlformats.org/officeDocument/2006/relationships/drawing" Target="../drawings/drawing1.xml"/><Relationship Id="rId2" Type="http://schemas.openxmlformats.org/officeDocument/2006/relationships/hyperlink" Target="http://www.osaka-kasen-portal.net/suibou/index.html" TargetMode="External"/><Relationship Id="rId1" Type="http://schemas.openxmlformats.org/officeDocument/2006/relationships/hyperlink" Target="http://www.jma.go.jp/jma/index.html" TargetMode="External"/><Relationship Id="rId6" Type="http://schemas.openxmlformats.org/officeDocument/2006/relationships/hyperlink" Target="https://www.river.go.jp/portal/" TargetMode="External"/><Relationship Id="rId11" Type="http://schemas.openxmlformats.org/officeDocument/2006/relationships/printerSettings" Target="../printerSettings/printerSettings1.bin"/><Relationship Id="rId5" Type="http://schemas.openxmlformats.org/officeDocument/2006/relationships/hyperlink" Target="https://disaportal.gsi.go.jp/index.html" TargetMode="External"/><Relationship Id="rId10" Type="http://schemas.openxmlformats.org/officeDocument/2006/relationships/hyperlink" Target="https://www-1.kkr.mlit.go.jp/yodogawa/activity/maintenance/possess/sotei/soutei1/index3.html" TargetMode="External"/><Relationship Id="rId4" Type="http://schemas.openxmlformats.org/officeDocument/2006/relationships/hyperlink" Target="http://www.city.suita.osaka.jp/home.html" TargetMode="External"/><Relationship Id="rId9" Type="http://schemas.openxmlformats.org/officeDocument/2006/relationships/hyperlink" Target="http://suiboumao.gsi.go.jp/"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www.river.pref.osaka.jp/" TargetMode="External"/><Relationship Id="rId3" Type="http://schemas.openxmlformats.org/officeDocument/2006/relationships/hyperlink" Target="http://www.osaka-kasen-portal.net/suibou/kouzuiyosoku/index_kouzui.htm" TargetMode="External"/><Relationship Id="rId7" Type="http://schemas.openxmlformats.org/officeDocument/2006/relationships/hyperlink" Target="https://suiboumap.gsi.go.jp/" TargetMode="External"/><Relationship Id="rId2" Type="http://schemas.openxmlformats.org/officeDocument/2006/relationships/hyperlink" Target="http://www.osaka-kasen-portal.net/suibou/index.html" TargetMode="External"/><Relationship Id="rId1" Type="http://schemas.openxmlformats.org/officeDocument/2006/relationships/hyperlink" Target="http://www.jma.go.jp/jma/index.html" TargetMode="External"/><Relationship Id="rId6" Type="http://schemas.openxmlformats.org/officeDocument/2006/relationships/hyperlink" Target="https://www.river.go.jp/portal/" TargetMode="External"/><Relationship Id="rId5" Type="http://schemas.openxmlformats.org/officeDocument/2006/relationships/hyperlink" Target="https://disaportal.gsi.go.jp/index.html" TargetMode="External"/><Relationship Id="rId10" Type="http://schemas.openxmlformats.org/officeDocument/2006/relationships/drawing" Target="../drawings/drawing2.xml"/><Relationship Id="rId4" Type="http://schemas.openxmlformats.org/officeDocument/2006/relationships/hyperlink" Target="http://www.city.suita.osaka.jp/home.html" TargetMode="External"/><Relationship Id="rId9"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s://disaportal.gsi.go.jp/index.html" TargetMode="External"/><Relationship Id="rId3" Type="http://schemas.openxmlformats.org/officeDocument/2006/relationships/hyperlink" Target="http://www.osaka-kasen-portal.net/suibou/kouzuiyosoku/index_kouzui.htm" TargetMode="External"/><Relationship Id="rId7" Type="http://schemas.openxmlformats.org/officeDocument/2006/relationships/hyperlink" Target="http://www.river.pref.osaka.jp/" TargetMode="External"/><Relationship Id="rId2" Type="http://schemas.openxmlformats.org/officeDocument/2006/relationships/hyperlink" Target="http://www.osaka-kasen-portal.net/suibou/index.html" TargetMode="External"/><Relationship Id="rId1" Type="http://schemas.openxmlformats.org/officeDocument/2006/relationships/hyperlink" Target="http://www.jma.go.jp/jma/index.html" TargetMode="External"/><Relationship Id="rId6" Type="http://schemas.openxmlformats.org/officeDocument/2006/relationships/hyperlink" Target="https://www.river.go.jp/portal/" TargetMode="External"/><Relationship Id="rId5" Type="http://schemas.openxmlformats.org/officeDocument/2006/relationships/hyperlink" Target="https://suiboumap.gsi.go.jp/" TargetMode="External"/><Relationship Id="rId10" Type="http://schemas.openxmlformats.org/officeDocument/2006/relationships/drawing" Target="../drawings/drawing3.xml"/><Relationship Id="rId4" Type="http://schemas.openxmlformats.org/officeDocument/2006/relationships/hyperlink" Target="https://www.city.settsu.osaka.jp/" TargetMode="External"/><Relationship Id="rId9"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N670"/>
  <sheetViews>
    <sheetView showGridLines="0" tabSelected="1" view="pageBreakPreview" zoomScaleNormal="100" zoomScaleSheetLayoutView="100" workbookViewId="0"/>
  </sheetViews>
  <sheetFormatPr defaultRowHeight="14.25" x14ac:dyDescent="0.15"/>
  <cols>
    <col min="1" max="1" width="3.125" customWidth="1"/>
    <col min="2" max="2" width="13.875" customWidth="1"/>
    <col min="3" max="24" width="3.5" style="1" customWidth="1"/>
    <col min="25" max="26" width="3.625" style="1" customWidth="1"/>
    <col min="27" max="74" width="3.625" customWidth="1"/>
  </cols>
  <sheetData>
    <row r="1" spans="2:26" s="382" customFormat="1" x14ac:dyDescent="0.15">
      <c r="C1" s="383"/>
      <c r="D1" s="383"/>
      <c r="E1" s="383"/>
      <c r="F1" s="383"/>
      <c r="G1" s="383"/>
      <c r="H1" s="383"/>
      <c r="I1" s="383"/>
      <c r="J1" s="383"/>
      <c r="K1" s="383"/>
      <c r="L1" s="383"/>
      <c r="M1" s="383"/>
      <c r="N1" s="383"/>
      <c r="O1" s="383"/>
      <c r="P1" s="383"/>
      <c r="Q1" s="383"/>
      <c r="R1" s="383"/>
      <c r="S1" s="383"/>
      <c r="T1" s="383"/>
      <c r="U1" s="383"/>
      <c r="V1" s="383"/>
      <c r="W1" s="383"/>
      <c r="X1" s="383"/>
      <c r="Y1" s="383"/>
      <c r="Z1" s="383"/>
    </row>
    <row r="2" spans="2:26" ht="21" customHeight="1" x14ac:dyDescent="0.15"/>
    <row r="3" spans="2:26" ht="21" customHeight="1" x14ac:dyDescent="0.15"/>
    <row r="4" spans="2:26" ht="21" customHeight="1" x14ac:dyDescent="0.15"/>
    <row r="5" spans="2:26" s="382" customFormat="1" ht="21" customHeight="1" x14ac:dyDescent="0.15">
      <c r="C5" s="383"/>
      <c r="D5" s="383"/>
      <c r="E5" s="383"/>
      <c r="F5" s="383"/>
      <c r="G5" s="383"/>
      <c r="H5" s="383"/>
      <c r="I5" s="383"/>
      <c r="J5" s="383"/>
      <c r="K5" s="383"/>
      <c r="L5" s="383"/>
      <c r="M5" s="383"/>
      <c r="N5" s="383"/>
      <c r="O5" s="383"/>
      <c r="P5" s="383"/>
      <c r="Q5" s="383"/>
      <c r="R5" s="383"/>
      <c r="S5" s="383"/>
      <c r="T5" s="383"/>
      <c r="U5" s="383"/>
      <c r="V5" s="383"/>
      <c r="W5" s="383"/>
      <c r="X5" s="383"/>
      <c r="Y5" s="383"/>
      <c r="Z5" s="383"/>
    </row>
    <row r="6" spans="2:26" s="382" customFormat="1" ht="21" customHeight="1" x14ac:dyDescent="0.15">
      <c r="C6" s="383"/>
      <c r="D6" s="383"/>
      <c r="E6" s="383"/>
      <c r="F6" s="383"/>
      <c r="G6" s="383"/>
      <c r="H6" s="383"/>
      <c r="I6" s="383"/>
      <c r="J6" s="383"/>
      <c r="K6" s="383"/>
      <c r="L6" s="383"/>
      <c r="M6" s="383"/>
      <c r="N6" s="383"/>
      <c r="O6" s="383"/>
      <c r="P6" s="383"/>
      <c r="Q6" s="383"/>
      <c r="R6" s="383"/>
      <c r="S6" s="383"/>
      <c r="T6" s="383"/>
      <c r="U6" s="383"/>
      <c r="V6" s="383"/>
      <c r="W6" s="383"/>
      <c r="X6" s="383"/>
      <c r="Y6" s="383"/>
      <c r="Z6" s="383"/>
    </row>
    <row r="7" spans="2:26" s="382" customFormat="1" ht="21" customHeight="1" x14ac:dyDescent="0.15">
      <c r="C7" s="383"/>
      <c r="D7" s="383"/>
      <c r="E7" s="383"/>
      <c r="F7" s="383"/>
      <c r="G7" s="383"/>
      <c r="H7" s="383"/>
      <c r="I7" s="383"/>
      <c r="J7" s="383"/>
      <c r="K7" s="383"/>
      <c r="L7" s="383"/>
      <c r="M7" s="383"/>
      <c r="N7" s="383"/>
      <c r="O7" s="383"/>
      <c r="P7" s="383"/>
      <c r="Q7" s="383"/>
      <c r="R7" s="383"/>
      <c r="S7" s="383"/>
      <c r="T7" s="383"/>
      <c r="U7" s="383"/>
      <c r="V7" s="383"/>
      <c r="W7" s="383"/>
      <c r="X7" s="383"/>
      <c r="Y7" s="383"/>
      <c r="Z7" s="383"/>
    </row>
    <row r="8" spans="2:26" ht="21" customHeight="1" x14ac:dyDescent="0.15"/>
    <row r="9" spans="2:26" ht="21" customHeight="1" x14ac:dyDescent="0.15"/>
    <row r="10" spans="2:26" ht="21" customHeight="1" x14ac:dyDescent="0.15">
      <c r="B10" s="468" t="s">
        <v>434</v>
      </c>
      <c r="C10" s="470"/>
      <c r="E10" s="323" t="s">
        <v>633</v>
      </c>
    </row>
    <row r="11" spans="2:26" ht="21" customHeight="1" x14ac:dyDescent="0.15">
      <c r="B11" s="324" t="s">
        <v>437</v>
      </c>
      <c r="C11" s="13"/>
      <c r="D11" s="13"/>
      <c r="E11" s="13"/>
      <c r="F11" s="13"/>
      <c r="G11" s="13"/>
      <c r="H11" s="13"/>
      <c r="I11" s="13"/>
      <c r="J11" s="13"/>
      <c r="K11" s="13"/>
      <c r="L11" s="13"/>
      <c r="M11" s="13"/>
      <c r="N11" s="13"/>
      <c r="O11" s="13"/>
      <c r="P11" s="13"/>
      <c r="Q11" s="13"/>
      <c r="R11" s="13"/>
      <c r="S11" s="13"/>
    </row>
    <row r="12" spans="2:26" ht="21" customHeight="1" x14ac:dyDescent="0.15">
      <c r="B12" s="324" t="s">
        <v>438</v>
      </c>
      <c r="C12" s="13"/>
      <c r="D12" s="13"/>
      <c r="E12" s="13"/>
      <c r="F12" s="13"/>
      <c r="G12" s="13"/>
      <c r="H12" s="13"/>
      <c r="I12" s="13"/>
      <c r="J12" s="13"/>
      <c r="K12" s="13"/>
      <c r="L12" s="13"/>
      <c r="M12" s="13"/>
      <c r="N12" s="13"/>
      <c r="O12" s="13"/>
      <c r="P12" s="13"/>
      <c r="Q12" s="13"/>
      <c r="R12" s="13"/>
      <c r="S12" s="13"/>
    </row>
    <row r="13" spans="2:26" ht="21" customHeight="1" x14ac:dyDescent="0.15">
      <c r="B13" s="193" t="s">
        <v>597</v>
      </c>
    </row>
    <row r="14" spans="2:26" ht="21" customHeight="1" x14ac:dyDescent="0.15">
      <c r="B14" s="468" t="s">
        <v>216</v>
      </c>
      <c r="C14" s="470"/>
    </row>
    <row r="15" spans="2:26" ht="21" customHeight="1" x14ac:dyDescent="0.15">
      <c r="B15" s="193" t="s">
        <v>519</v>
      </c>
    </row>
    <row r="16" spans="2:26" ht="21" customHeight="1" x14ac:dyDescent="0.15">
      <c r="B16" s="193" t="s">
        <v>538</v>
      </c>
    </row>
    <row r="17" spans="2:26" ht="21" customHeight="1" x14ac:dyDescent="0.15">
      <c r="B17" s="193"/>
    </row>
    <row r="18" spans="2:26" ht="21" customHeight="1" x14ac:dyDescent="0.15">
      <c r="B18" s="193" t="s">
        <v>651</v>
      </c>
      <c r="C18" s="193"/>
      <c r="D18" s="193"/>
      <c r="E18" s="193"/>
      <c r="F18" s="193"/>
      <c r="G18" s="193"/>
      <c r="H18" s="193"/>
      <c r="I18" s="193"/>
      <c r="J18" s="193"/>
      <c r="K18" s="193"/>
      <c r="L18" s="193"/>
      <c r="M18" s="193"/>
      <c r="N18" s="193"/>
      <c r="O18" s="193"/>
      <c r="P18" s="193"/>
      <c r="Q18" s="193"/>
      <c r="R18" s="193"/>
      <c r="S18" s="193"/>
      <c r="T18" s="193"/>
      <c r="U18" s="193"/>
      <c r="V18" s="193"/>
      <c r="W18" s="193"/>
    </row>
    <row r="19" spans="2:26" ht="21" customHeight="1" x14ac:dyDescent="0.15">
      <c r="B19" s="193" t="s">
        <v>634</v>
      </c>
      <c r="C19" s="193"/>
      <c r="D19" s="193"/>
      <c r="E19" s="193"/>
      <c r="F19" s="193"/>
      <c r="G19" s="193"/>
      <c r="H19" s="193"/>
      <c r="I19" s="193"/>
      <c r="J19" s="193"/>
      <c r="K19" s="193"/>
      <c r="L19" s="193"/>
      <c r="M19" s="193"/>
      <c r="N19" s="193"/>
      <c r="O19" s="193"/>
      <c r="P19" s="193"/>
      <c r="Q19" s="193"/>
      <c r="R19" s="193"/>
      <c r="S19" s="193"/>
      <c r="T19" s="193"/>
      <c r="U19" s="193"/>
      <c r="V19" s="193"/>
      <c r="W19" s="193"/>
    </row>
    <row r="20" spans="2:26" ht="21" customHeight="1" x14ac:dyDescent="0.15">
      <c r="B20" s="193" t="s">
        <v>635</v>
      </c>
      <c r="C20" s="193"/>
      <c r="D20" s="193"/>
      <c r="E20" s="193"/>
      <c r="F20" s="193"/>
      <c r="G20" s="193"/>
      <c r="H20" s="193"/>
      <c r="I20" s="193"/>
      <c r="J20" s="193"/>
      <c r="K20" s="193"/>
      <c r="L20" s="193"/>
      <c r="M20" s="193"/>
      <c r="N20" s="193"/>
      <c r="O20" s="193"/>
      <c r="P20" s="193"/>
      <c r="Q20" s="193"/>
      <c r="R20" s="193"/>
      <c r="S20" s="193"/>
      <c r="T20" s="193"/>
      <c r="U20" s="193"/>
      <c r="V20" s="193"/>
      <c r="W20" s="193"/>
    </row>
    <row r="21" spans="2:26" ht="21" customHeight="1" x14ac:dyDescent="0.15">
      <c r="B21" s="193" t="s">
        <v>636</v>
      </c>
      <c r="C21" s="193"/>
      <c r="D21" s="193"/>
      <c r="E21" s="193"/>
      <c r="F21" s="193"/>
      <c r="G21" s="193"/>
      <c r="H21" s="193"/>
      <c r="I21" s="193"/>
      <c r="J21" s="193"/>
      <c r="K21" s="193"/>
      <c r="L21" s="193"/>
      <c r="M21" s="193"/>
      <c r="N21" s="193"/>
      <c r="O21" s="193"/>
      <c r="P21" s="193"/>
      <c r="Q21" s="193"/>
      <c r="R21" s="193"/>
      <c r="S21" s="193"/>
      <c r="T21" s="193"/>
      <c r="U21" s="193"/>
      <c r="V21" s="193"/>
      <c r="W21" s="193"/>
    </row>
    <row r="22" spans="2:26" ht="21" customHeight="1" x14ac:dyDescent="0.15">
      <c r="B22" s="193" t="s">
        <v>439</v>
      </c>
      <c r="C22" s="193"/>
      <c r="D22" s="193"/>
      <c r="E22" s="193"/>
      <c r="F22" s="193"/>
      <c r="G22" s="193"/>
      <c r="H22" s="193"/>
      <c r="I22" s="193"/>
      <c r="J22" s="193"/>
      <c r="K22" s="193"/>
      <c r="L22" s="193"/>
      <c r="M22" s="193"/>
      <c r="N22" s="193"/>
      <c r="O22" s="193"/>
      <c r="P22" s="193"/>
      <c r="Q22" s="193"/>
      <c r="R22" s="193"/>
      <c r="S22" s="193"/>
      <c r="T22" s="193"/>
      <c r="U22" s="193"/>
      <c r="V22" s="193"/>
      <c r="W22" s="193"/>
    </row>
    <row r="23" spans="2:26" ht="21" customHeight="1" x14ac:dyDescent="0.15">
      <c r="B23" s="193" t="s">
        <v>440</v>
      </c>
      <c r="C23" s="193"/>
      <c r="D23" s="193"/>
      <c r="E23" s="193"/>
      <c r="F23" s="193"/>
      <c r="G23" s="193"/>
      <c r="H23" s="193"/>
      <c r="I23" s="193"/>
      <c r="J23" s="193"/>
      <c r="K23" s="193"/>
      <c r="L23" s="193"/>
      <c r="M23" s="193"/>
      <c r="N23" s="193"/>
      <c r="O23" s="193"/>
      <c r="P23" s="193"/>
      <c r="Q23" s="193"/>
      <c r="R23" s="193"/>
      <c r="S23" s="193"/>
      <c r="T23" s="193"/>
      <c r="U23" s="193"/>
      <c r="V23" s="193"/>
      <c r="W23" s="193"/>
    </row>
    <row r="24" spans="2:26" ht="21" customHeight="1" x14ac:dyDescent="0.15">
      <c r="B24" s="193" t="s">
        <v>650</v>
      </c>
      <c r="C24" s="193"/>
      <c r="D24" s="193"/>
      <c r="E24" s="193"/>
      <c r="F24" s="193"/>
      <c r="G24" s="193"/>
      <c r="H24" s="193"/>
      <c r="I24" s="193"/>
      <c r="J24" s="193"/>
      <c r="K24" s="193"/>
      <c r="L24" s="193"/>
      <c r="M24" s="193"/>
      <c r="N24" s="193"/>
      <c r="O24" s="193"/>
      <c r="P24" s="193"/>
      <c r="Q24" s="193"/>
      <c r="R24" s="193"/>
      <c r="S24" s="193"/>
      <c r="T24" s="193"/>
      <c r="U24" s="193"/>
      <c r="V24" s="193"/>
      <c r="W24" s="193"/>
    </row>
    <row r="25" spans="2:26" ht="21" customHeight="1" x14ac:dyDescent="0.15">
      <c r="B25" s="193" t="s">
        <v>441</v>
      </c>
      <c r="C25" s="193"/>
      <c r="D25" s="193"/>
      <c r="E25" s="193"/>
      <c r="F25" s="193"/>
      <c r="G25" s="193"/>
      <c r="H25" s="193"/>
      <c r="I25" s="193"/>
      <c r="J25" s="193"/>
      <c r="K25" s="193"/>
      <c r="L25" s="193"/>
      <c r="M25" s="193"/>
      <c r="N25" s="193"/>
      <c r="O25" s="193"/>
      <c r="P25" s="193"/>
      <c r="Q25" s="193"/>
      <c r="R25" s="193"/>
      <c r="S25" s="193"/>
      <c r="T25" s="193"/>
      <c r="U25" s="193"/>
      <c r="V25" s="193"/>
      <c r="W25" s="193"/>
    </row>
    <row r="26" spans="2:26" ht="21" customHeight="1" x14ac:dyDescent="0.15">
      <c r="B26" s="193"/>
      <c r="C26" s="193"/>
      <c r="D26" s="193"/>
      <c r="E26" s="193"/>
      <c r="F26" s="193"/>
      <c r="G26" s="193"/>
      <c r="H26" s="193"/>
      <c r="I26" s="193"/>
      <c r="J26" s="193"/>
      <c r="K26" s="193"/>
      <c r="L26" s="193"/>
      <c r="M26" s="193"/>
      <c r="N26" s="193"/>
      <c r="O26" s="193"/>
      <c r="P26" s="193"/>
      <c r="Q26" s="193"/>
      <c r="R26" s="193"/>
      <c r="S26" s="193"/>
      <c r="T26" s="193"/>
      <c r="U26" s="193"/>
      <c r="V26" s="193"/>
      <c r="W26" s="193"/>
    </row>
    <row r="27" spans="2:26" s="362" customFormat="1" ht="21" customHeight="1" x14ac:dyDescent="0.15">
      <c r="B27" s="193"/>
      <c r="C27" s="193"/>
      <c r="D27" s="193"/>
      <c r="E27" s="193"/>
      <c r="F27" s="193"/>
      <c r="G27" s="193"/>
      <c r="H27" s="193"/>
      <c r="I27" s="193"/>
      <c r="J27" s="193"/>
      <c r="K27" s="193"/>
      <c r="L27" s="193"/>
      <c r="M27" s="193"/>
      <c r="N27" s="193"/>
      <c r="O27" s="193"/>
      <c r="P27" s="193"/>
      <c r="Q27" s="193"/>
      <c r="R27" s="193"/>
      <c r="S27" s="193"/>
      <c r="T27" s="193"/>
      <c r="U27" s="193"/>
      <c r="V27" s="193"/>
      <c r="W27" s="193"/>
      <c r="X27" s="363"/>
      <c r="Y27" s="363"/>
      <c r="Z27" s="363"/>
    </row>
    <row r="28" spans="2:26" s="222" customFormat="1" ht="21" customHeight="1" x14ac:dyDescent="0.15">
      <c r="C28" s="369"/>
      <c r="D28" s="370"/>
      <c r="E28" s="369"/>
      <c r="F28" s="606"/>
      <c r="G28" s="606"/>
      <c r="H28" s="606"/>
      <c r="I28" s="606"/>
      <c r="J28" s="606"/>
      <c r="K28" s="606"/>
      <c r="L28" s="606"/>
      <c r="M28" s="606"/>
      <c r="N28" s="606"/>
      <c r="O28" s="606"/>
      <c r="P28" s="606"/>
      <c r="Q28" s="606"/>
      <c r="R28" s="606"/>
      <c r="S28" s="606"/>
      <c r="T28" s="606"/>
      <c r="U28" s="606"/>
      <c r="V28" s="369"/>
      <c r="W28" s="218"/>
      <c r="X28" s="218"/>
      <c r="Y28" s="218"/>
    </row>
    <row r="29" spans="2:26" s="222" customFormat="1" ht="21" customHeight="1" x14ac:dyDescent="0.15">
      <c r="B29" s="369"/>
      <c r="C29" s="369"/>
      <c r="D29" s="369"/>
      <c r="E29" s="369"/>
      <c r="F29" s="607"/>
      <c r="G29" s="607"/>
      <c r="H29" s="607"/>
      <c r="I29" s="607"/>
      <c r="J29" s="607"/>
      <c r="K29" s="607"/>
      <c r="L29" s="607"/>
      <c r="M29" s="607"/>
      <c r="N29" s="607"/>
      <c r="O29" s="607"/>
      <c r="P29" s="607"/>
      <c r="Q29" s="606"/>
      <c r="R29" s="606"/>
      <c r="S29" s="606"/>
      <c r="T29" s="606"/>
      <c r="U29" s="606"/>
      <c r="V29" s="369"/>
      <c r="W29" s="218"/>
      <c r="X29" s="218"/>
      <c r="Y29" s="218"/>
    </row>
    <row r="30" spans="2:26" s="222" customFormat="1" ht="81.75" customHeight="1" x14ac:dyDescent="0.15">
      <c r="B30" s="369"/>
      <c r="C30" s="369"/>
      <c r="D30" s="369"/>
      <c r="E30" s="369"/>
      <c r="F30" s="607"/>
      <c r="G30" s="607"/>
      <c r="H30" s="607"/>
      <c r="I30" s="607"/>
      <c r="J30" s="607"/>
      <c r="K30" s="607"/>
      <c r="L30" s="607"/>
      <c r="M30" s="607"/>
      <c r="N30" s="607"/>
      <c r="O30" s="607"/>
      <c r="P30" s="607"/>
      <c r="Q30" s="606"/>
      <c r="R30" s="606"/>
      <c r="S30" s="606"/>
      <c r="T30" s="606"/>
      <c r="U30" s="606"/>
      <c r="V30" s="369"/>
      <c r="W30" s="218"/>
      <c r="X30" s="218"/>
      <c r="Y30" s="218"/>
    </row>
    <row r="31" spans="2:26" s="222" customFormat="1" x14ac:dyDescent="0.15">
      <c r="B31" s="369"/>
      <c r="C31" s="369"/>
      <c r="D31" s="369"/>
      <c r="E31" s="369"/>
      <c r="F31" s="607"/>
      <c r="G31" s="607"/>
      <c r="H31" s="607"/>
      <c r="I31" s="607"/>
      <c r="J31" s="607"/>
      <c r="K31" s="607"/>
      <c r="L31" s="607"/>
      <c r="M31" s="607"/>
      <c r="N31" s="607"/>
      <c r="O31" s="607"/>
      <c r="P31" s="607"/>
      <c r="Q31" s="606"/>
      <c r="R31" s="606"/>
      <c r="S31" s="606"/>
      <c r="T31" s="606"/>
      <c r="U31" s="606"/>
      <c r="V31" s="369"/>
      <c r="W31" s="218"/>
      <c r="X31" s="371"/>
      <c r="Y31" s="218"/>
    </row>
    <row r="32" spans="2:26" s="222" customFormat="1" ht="31.5" customHeight="1" x14ac:dyDescent="0.15">
      <c r="B32" s="369"/>
      <c r="C32" s="369"/>
      <c r="D32" s="369"/>
      <c r="E32" s="369"/>
      <c r="F32" s="607"/>
      <c r="G32" s="607"/>
      <c r="H32" s="607"/>
      <c r="I32" s="607"/>
      <c r="J32" s="607"/>
      <c r="K32" s="607"/>
      <c r="L32" s="607"/>
      <c r="M32" s="607"/>
      <c r="N32" s="607"/>
      <c r="O32" s="607"/>
      <c r="P32" s="607"/>
      <c r="Q32" s="606"/>
      <c r="R32" s="606"/>
      <c r="S32" s="606"/>
      <c r="T32" s="606"/>
      <c r="U32" s="606"/>
      <c r="V32" s="369"/>
      <c r="W32" s="218"/>
      <c r="X32" s="218"/>
      <c r="Y32" s="371"/>
    </row>
    <row r="33" spans="1:26" s="222" customFormat="1" ht="22.5" customHeight="1" x14ac:dyDescent="0.15">
      <c r="B33" s="369"/>
      <c r="C33" s="369"/>
      <c r="D33" s="369"/>
      <c r="E33" s="369"/>
      <c r="F33" s="607"/>
      <c r="G33" s="607"/>
      <c r="H33" s="607"/>
      <c r="I33" s="607"/>
      <c r="J33" s="607"/>
      <c r="K33" s="607"/>
      <c r="L33" s="607"/>
      <c r="M33" s="607"/>
      <c r="N33" s="607"/>
      <c r="O33" s="607"/>
      <c r="P33" s="607"/>
      <c r="Q33" s="606"/>
      <c r="R33" s="606"/>
      <c r="S33" s="606"/>
      <c r="T33" s="606"/>
      <c r="U33" s="606"/>
      <c r="V33" s="369"/>
      <c r="W33" s="218"/>
      <c r="X33" s="218"/>
      <c r="Y33" s="218"/>
    </row>
    <row r="34" spans="1:26" s="222" customFormat="1" ht="22.5" customHeight="1" x14ac:dyDescent="0.15">
      <c r="B34" s="369"/>
      <c r="C34" s="369"/>
      <c r="D34" s="369"/>
      <c r="E34" s="369"/>
      <c r="F34" s="607"/>
      <c r="G34" s="607"/>
      <c r="H34" s="607"/>
      <c r="I34" s="607"/>
      <c r="J34" s="607"/>
      <c r="K34" s="607"/>
      <c r="L34" s="607"/>
      <c r="M34" s="607"/>
      <c r="N34" s="607"/>
      <c r="O34" s="607"/>
      <c r="P34" s="607"/>
      <c r="Q34" s="606"/>
      <c r="R34" s="606"/>
      <c r="S34" s="606"/>
      <c r="T34" s="606"/>
      <c r="U34" s="606"/>
      <c r="V34" s="369"/>
      <c r="W34" s="218"/>
      <c r="X34" s="218"/>
      <c r="Y34" s="218"/>
    </row>
    <row r="35" spans="1:26" ht="22.5" customHeight="1" x14ac:dyDescent="0.15">
      <c r="Z35"/>
    </row>
    <row r="36" spans="1:26" ht="22.5" customHeight="1" x14ac:dyDescent="0.15"/>
    <row r="37" spans="1:26" ht="22.5" customHeight="1" x14ac:dyDescent="0.15"/>
    <row r="38" spans="1:26" ht="30" customHeight="1" x14ac:dyDescent="0.15">
      <c r="B38" s="173"/>
      <c r="C38" s="173"/>
      <c r="D38" s="173"/>
      <c r="E38" s="173"/>
      <c r="F38" s="173"/>
      <c r="G38" s="499" t="s">
        <v>0</v>
      </c>
      <c r="H38" s="499"/>
      <c r="I38" s="499"/>
      <c r="J38" s="499"/>
      <c r="K38" s="499"/>
      <c r="L38" s="499"/>
      <c r="M38" s="499"/>
      <c r="N38" s="499"/>
      <c r="O38" s="499"/>
      <c r="P38" s="499"/>
      <c r="Q38" s="194" t="s">
        <v>324</v>
      </c>
      <c r="R38" s="195">
        <v>2</v>
      </c>
      <c r="S38" s="194" t="s">
        <v>326</v>
      </c>
      <c r="T38" s="195">
        <v>3</v>
      </c>
      <c r="U38" s="194" t="s">
        <v>325</v>
      </c>
      <c r="V38" s="195">
        <v>4</v>
      </c>
      <c r="W38" s="172" t="s">
        <v>327</v>
      </c>
      <c r="X38" s="172"/>
    </row>
    <row r="39" spans="1:26" ht="22.5" customHeight="1" x14ac:dyDescent="0.15">
      <c r="A39" s="1" t="s">
        <v>1</v>
      </c>
      <c r="B39" s="1"/>
      <c r="C39" s="504" t="s">
        <v>598</v>
      </c>
      <c r="D39" s="504"/>
      <c r="E39" s="504"/>
      <c r="F39" s="504"/>
      <c r="G39" s="504"/>
      <c r="H39" s="504"/>
      <c r="I39" s="504"/>
      <c r="J39" s="504"/>
      <c r="K39" s="504"/>
      <c r="L39" s="504"/>
      <c r="M39" s="504"/>
      <c r="N39" s="504"/>
      <c r="O39" s="504"/>
      <c r="P39" s="504"/>
      <c r="Q39" s="504"/>
      <c r="R39" s="504"/>
      <c r="S39" s="504"/>
      <c r="T39" s="504"/>
      <c r="U39" s="504"/>
      <c r="V39" s="504"/>
      <c r="W39" s="504"/>
    </row>
    <row r="40" spans="1:26" ht="22.5" customHeight="1" x14ac:dyDescent="0.15">
      <c r="A40" s="146"/>
      <c r="B40" s="146"/>
      <c r="C40" s="145"/>
      <c r="D40" s="145"/>
      <c r="E40" s="145"/>
      <c r="F40" s="145"/>
      <c r="G40" s="145"/>
      <c r="H40" s="145"/>
      <c r="I40" s="145"/>
      <c r="J40" s="145"/>
      <c r="K40" s="145"/>
      <c r="L40" s="145"/>
      <c r="M40" s="145"/>
      <c r="N40" s="145"/>
      <c r="O40" s="145"/>
      <c r="P40" s="145"/>
      <c r="Q40" s="145"/>
      <c r="R40" s="145"/>
      <c r="S40" s="145"/>
      <c r="T40" s="145"/>
      <c r="U40" s="145"/>
      <c r="V40" s="145"/>
      <c r="W40" s="145"/>
      <c r="X40" s="146"/>
    </row>
    <row r="41" spans="1:26" ht="22.5" customHeight="1" x14ac:dyDescent="0.15">
      <c r="A41" s="1" t="s">
        <v>323</v>
      </c>
      <c r="B41" s="1"/>
    </row>
    <row r="42" spans="1:26" ht="15" customHeight="1" x14ac:dyDescent="0.15">
      <c r="A42" s="1"/>
      <c r="B42" s="1" t="s">
        <v>331</v>
      </c>
    </row>
    <row r="43" spans="1:26" ht="22.5" customHeight="1" x14ac:dyDescent="0.15">
      <c r="A43" s="1"/>
      <c r="B43" s="1" t="s">
        <v>332</v>
      </c>
    </row>
    <row r="44" spans="1:26" ht="22.5" customHeight="1" x14ac:dyDescent="0.15">
      <c r="A44" s="1"/>
      <c r="B44" s="1"/>
    </row>
    <row r="45" spans="1:26" ht="15" customHeight="1" x14ac:dyDescent="0.15">
      <c r="A45" s="1" t="s">
        <v>333</v>
      </c>
      <c r="B45" s="1"/>
    </row>
    <row r="46" spans="1:26" ht="22.5" customHeight="1" x14ac:dyDescent="0.15">
      <c r="A46" s="1"/>
      <c r="B46" s="1" t="s">
        <v>334</v>
      </c>
    </row>
    <row r="47" spans="1:26" s="191" customFormat="1" ht="15" customHeight="1" x14ac:dyDescent="0.15">
      <c r="A47" s="1"/>
      <c r="B47" s="1" t="s">
        <v>335</v>
      </c>
      <c r="C47" s="1"/>
      <c r="D47" s="1"/>
      <c r="E47" s="1"/>
      <c r="F47" s="1"/>
      <c r="G47" s="1"/>
      <c r="H47" s="1"/>
      <c r="I47" s="1"/>
      <c r="J47" s="1"/>
      <c r="K47" s="1"/>
      <c r="L47" s="1"/>
      <c r="M47" s="1"/>
      <c r="N47" s="1"/>
      <c r="O47" s="1"/>
      <c r="P47" s="1"/>
      <c r="Q47" s="1"/>
      <c r="R47" s="1"/>
      <c r="S47" s="1"/>
      <c r="T47" s="1"/>
      <c r="U47" s="1"/>
      <c r="V47" s="1"/>
      <c r="W47" s="1"/>
      <c r="X47" s="1"/>
      <c r="Y47" s="146"/>
      <c r="Z47" s="146"/>
    </row>
    <row r="48" spans="1:26" ht="22.5" customHeight="1" x14ac:dyDescent="0.15">
      <c r="A48" s="1"/>
      <c r="B48" s="1"/>
    </row>
    <row r="49" spans="1:30" ht="22.5" customHeight="1" x14ac:dyDescent="0.15">
      <c r="A49" s="1" t="s">
        <v>336</v>
      </c>
      <c r="B49" s="1"/>
      <c r="AB49" t="s">
        <v>131</v>
      </c>
    </row>
    <row r="50" spans="1:30" ht="22.5" customHeight="1" x14ac:dyDescent="0.15">
      <c r="A50" s="1"/>
      <c r="B50" s="1" t="s">
        <v>337</v>
      </c>
      <c r="AB50" t="s">
        <v>133</v>
      </c>
    </row>
    <row r="51" spans="1:30" ht="22.5" customHeight="1" x14ac:dyDescent="0.15">
      <c r="A51" s="1"/>
      <c r="B51" s="1"/>
      <c r="AB51" t="s">
        <v>132</v>
      </c>
    </row>
    <row r="52" spans="1:30" ht="22.5" customHeight="1" x14ac:dyDescent="0.15">
      <c r="A52" s="1" t="str">
        <f>入力シート!$A$16</f>
        <v>【施設情報】</v>
      </c>
      <c r="B52" s="1"/>
      <c r="AB52" t="s">
        <v>134</v>
      </c>
    </row>
    <row r="53" spans="1:30" ht="22.5" customHeight="1" x14ac:dyDescent="0.15">
      <c r="A53" s="146"/>
      <c r="B53" s="146"/>
      <c r="C53" s="145"/>
      <c r="D53" s="145"/>
      <c r="E53" s="145"/>
      <c r="F53" s="145"/>
      <c r="G53" s="145"/>
      <c r="H53" s="145"/>
      <c r="I53" s="145"/>
      <c r="J53" s="145"/>
      <c r="K53" s="145"/>
      <c r="L53" s="145"/>
      <c r="M53" s="145"/>
      <c r="N53" s="145"/>
      <c r="O53" s="145"/>
      <c r="P53" s="145"/>
      <c r="Q53" s="145"/>
      <c r="R53" s="145"/>
      <c r="S53" s="145"/>
      <c r="T53" s="145"/>
      <c r="U53" s="145"/>
      <c r="V53" s="145"/>
      <c r="W53" s="145"/>
      <c r="X53" s="146"/>
      <c r="Y53"/>
      <c r="Z53"/>
      <c r="AB53" t="s">
        <v>136</v>
      </c>
    </row>
    <row r="54" spans="1:30" ht="22.5" customHeight="1" x14ac:dyDescent="0.15">
      <c r="A54" s="1" t="s">
        <v>2</v>
      </c>
      <c r="B54" s="1"/>
      <c r="C54" s="505" t="s">
        <v>599</v>
      </c>
      <c r="D54" s="506"/>
      <c r="E54" s="506"/>
      <c r="F54" s="506"/>
      <c r="G54" s="506"/>
      <c r="H54" s="506"/>
      <c r="I54" s="506"/>
      <c r="J54" s="506"/>
      <c r="K54" s="506"/>
      <c r="L54" s="506"/>
      <c r="M54" s="506"/>
      <c r="N54" s="506"/>
      <c r="O54" s="506"/>
      <c r="P54" s="506"/>
      <c r="Q54" s="506"/>
      <c r="R54" s="506"/>
      <c r="S54" s="506"/>
      <c r="T54" s="506"/>
      <c r="U54" s="506"/>
      <c r="V54" s="506"/>
      <c r="W54" s="506"/>
      <c r="Y54"/>
      <c r="Z54"/>
      <c r="AB54" t="s">
        <v>137</v>
      </c>
    </row>
    <row r="55" spans="1:30" ht="22.5" customHeight="1" x14ac:dyDescent="0.15">
      <c r="A55" s="1"/>
      <c r="B55" s="1"/>
      <c r="Y55"/>
      <c r="Z55"/>
      <c r="AB55" t="s">
        <v>140</v>
      </c>
    </row>
    <row r="56" spans="1:30" ht="22.5" customHeight="1" x14ac:dyDescent="0.15">
      <c r="A56" s="1" t="s">
        <v>3</v>
      </c>
      <c r="B56" s="1"/>
      <c r="C56" s="505" t="s">
        <v>135</v>
      </c>
      <c r="D56" s="506"/>
      <c r="E56" s="506"/>
      <c r="F56" s="506"/>
      <c r="G56" s="506"/>
      <c r="H56" s="506"/>
      <c r="I56" s="506"/>
      <c r="J56" s="506"/>
      <c r="K56" s="506"/>
      <c r="L56" s="506"/>
      <c r="M56" s="506"/>
      <c r="N56" s="506"/>
      <c r="O56" s="506"/>
      <c r="P56" s="506"/>
      <c r="Q56" s="506"/>
      <c r="R56" s="506"/>
      <c r="S56" s="506"/>
      <c r="T56" s="506"/>
      <c r="U56" s="506"/>
      <c r="V56" s="506"/>
      <c r="W56" s="506"/>
      <c r="Y56"/>
      <c r="Z56"/>
      <c r="AB56" t="s">
        <v>141</v>
      </c>
    </row>
    <row r="57" spans="1:30" ht="22.5" customHeight="1" x14ac:dyDescent="0.15">
      <c r="A57" s="1"/>
      <c r="B57" s="1"/>
      <c r="Y57"/>
      <c r="Z57"/>
    </row>
    <row r="58" spans="1:30" ht="22.5" customHeight="1" x14ac:dyDescent="0.15">
      <c r="A58" s="1" t="s">
        <v>4</v>
      </c>
      <c r="B58" s="1"/>
      <c r="AB58" t="s">
        <v>138</v>
      </c>
    </row>
    <row r="59" spans="1:30" ht="22.5" customHeight="1" x14ac:dyDescent="0.15">
      <c r="A59" s="1"/>
      <c r="B59" s="2" t="s">
        <v>5</v>
      </c>
      <c r="C59" s="79">
        <v>10</v>
      </c>
      <c r="D59" s="119" t="s">
        <v>7</v>
      </c>
      <c r="E59" s="80">
        <v>30</v>
      </c>
      <c r="F59" s="119" t="s">
        <v>8</v>
      </c>
      <c r="G59" s="117">
        <v>11</v>
      </c>
      <c r="H59" s="119" t="s">
        <v>7</v>
      </c>
      <c r="I59" s="81">
        <v>30</v>
      </c>
      <c r="J59" s="79">
        <v>15</v>
      </c>
      <c r="K59" s="119" t="s">
        <v>7</v>
      </c>
      <c r="L59" s="80">
        <v>0</v>
      </c>
      <c r="M59" s="119" t="s">
        <v>8</v>
      </c>
      <c r="N59" s="117">
        <v>19</v>
      </c>
      <c r="O59" s="119" t="s">
        <v>7</v>
      </c>
      <c r="P59" s="81">
        <v>0</v>
      </c>
      <c r="Q59" s="79"/>
      <c r="R59" s="119" t="s">
        <v>7</v>
      </c>
      <c r="S59" s="80"/>
      <c r="T59" s="119" t="s">
        <v>8</v>
      </c>
      <c r="U59" s="117"/>
      <c r="V59" s="119" t="s">
        <v>7</v>
      </c>
      <c r="W59" s="81"/>
      <c r="X59"/>
      <c r="AB59" t="s">
        <v>139</v>
      </c>
    </row>
    <row r="60" spans="1:30" ht="22.5" customHeight="1" x14ac:dyDescent="0.15">
      <c r="A60" s="1"/>
      <c r="B60" s="2" t="s">
        <v>6</v>
      </c>
      <c r="C60" s="507">
        <v>30</v>
      </c>
      <c r="D60" s="508"/>
      <c r="E60" s="508"/>
      <c r="F60" s="508"/>
      <c r="G60" s="508"/>
      <c r="H60" s="508"/>
      <c r="I60" s="6" t="s">
        <v>11</v>
      </c>
      <c r="J60" s="507">
        <v>25</v>
      </c>
      <c r="K60" s="509"/>
      <c r="L60" s="509"/>
      <c r="M60" s="509"/>
      <c r="N60" s="509"/>
      <c r="O60" s="509"/>
      <c r="P60" s="6" t="s">
        <v>11</v>
      </c>
      <c r="Q60" s="507"/>
      <c r="R60" s="509"/>
      <c r="S60" s="509"/>
      <c r="T60" s="509"/>
      <c r="U60" s="509"/>
      <c r="V60" s="509"/>
      <c r="W60" s="6" t="s">
        <v>11</v>
      </c>
      <c r="X60"/>
      <c r="AB60" t="s">
        <v>142</v>
      </c>
    </row>
    <row r="61" spans="1:30" ht="22.5" customHeight="1" x14ac:dyDescent="0.15">
      <c r="A61" s="1"/>
      <c r="B61" s="2" t="s">
        <v>10</v>
      </c>
      <c r="C61" s="507">
        <v>8</v>
      </c>
      <c r="D61" s="508"/>
      <c r="E61" s="508"/>
      <c r="F61" s="508"/>
      <c r="G61" s="508"/>
      <c r="H61" s="508"/>
      <c r="I61" s="6" t="s">
        <v>11</v>
      </c>
      <c r="J61" s="507">
        <v>6</v>
      </c>
      <c r="K61" s="509"/>
      <c r="L61" s="509"/>
      <c r="M61" s="509"/>
      <c r="N61" s="509"/>
      <c r="O61" s="509"/>
      <c r="P61" s="6" t="s">
        <v>11</v>
      </c>
      <c r="Q61" s="507"/>
      <c r="R61" s="509"/>
      <c r="S61" s="509"/>
      <c r="T61" s="509"/>
      <c r="U61" s="509"/>
      <c r="V61" s="509"/>
      <c r="W61" s="6" t="s">
        <v>11</v>
      </c>
      <c r="X61"/>
      <c r="AB61" t="s">
        <v>143</v>
      </c>
    </row>
    <row r="62" spans="1:30" ht="22.5" customHeight="1" x14ac:dyDescent="0.15">
      <c r="A62" s="1"/>
      <c r="B62" s="14" t="s">
        <v>149</v>
      </c>
      <c r="C62" s="510" t="s">
        <v>21</v>
      </c>
      <c r="D62" s="511"/>
      <c r="E62" s="511"/>
      <c r="F62" s="511"/>
      <c r="G62" s="511"/>
      <c r="H62" s="511"/>
      <c r="I62" s="511"/>
      <c r="J62" s="511"/>
      <c r="K62" s="511"/>
      <c r="L62" s="511"/>
      <c r="M62" s="511"/>
      <c r="N62" s="511"/>
      <c r="O62" s="511"/>
      <c r="P62" s="511"/>
      <c r="Q62" s="511"/>
      <c r="R62" s="511"/>
      <c r="S62" s="511"/>
      <c r="T62" s="511"/>
      <c r="U62" s="511"/>
      <c r="V62" s="511"/>
      <c r="W62" s="512"/>
      <c r="X62"/>
    </row>
    <row r="63" spans="1:30" ht="18" customHeight="1" x14ac:dyDescent="0.15">
      <c r="A63" s="1"/>
      <c r="B63" s="122"/>
      <c r="C63" s="145"/>
      <c r="D63" s="137"/>
      <c r="E63" s="137"/>
      <c r="F63" s="137"/>
      <c r="G63" s="137"/>
      <c r="H63" s="137"/>
      <c r="I63" s="137"/>
      <c r="J63" s="137"/>
      <c r="K63" s="137"/>
      <c r="L63" s="137"/>
      <c r="M63" s="137"/>
      <c r="N63" s="137"/>
      <c r="O63" s="137"/>
      <c r="P63" s="137"/>
      <c r="Q63" s="137"/>
      <c r="R63" s="137"/>
      <c r="S63" s="137"/>
      <c r="T63" s="137"/>
      <c r="U63" s="137"/>
      <c r="V63" s="137"/>
      <c r="W63" s="137"/>
      <c r="X63"/>
      <c r="AB63" t="s">
        <v>146</v>
      </c>
      <c r="AD63" t="s">
        <v>24</v>
      </c>
    </row>
    <row r="64" spans="1:30" ht="22.5" customHeight="1" x14ac:dyDescent="0.15">
      <c r="A64" s="1"/>
      <c r="B64" s="1"/>
      <c r="AB64" t="s">
        <v>145</v>
      </c>
      <c r="AD64" t="s">
        <v>546</v>
      </c>
    </row>
    <row r="65" spans="1:37" ht="22.5" customHeight="1" x14ac:dyDescent="0.15">
      <c r="A65" s="1" t="s">
        <v>37</v>
      </c>
      <c r="B65" s="1"/>
    </row>
    <row r="66" spans="1:37" ht="22.5" customHeight="1" x14ac:dyDescent="0.15">
      <c r="A66" s="1"/>
      <c r="B66" s="78" t="s">
        <v>210</v>
      </c>
      <c r="H66" s="131" t="s">
        <v>147</v>
      </c>
      <c r="I66" s="135">
        <v>9</v>
      </c>
      <c r="J66" s="1" t="s">
        <v>148</v>
      </c>
    </row>
    <row r="67" spans="1:37" ht="22.5" customHeight="1" x14ac:dyDescent="0.15">
      <c r="A67" s="1"/>
      <c r="B67" s="1"/>
      <c r="O67" s="193" t="s">
        <v>540</v>
      </c>
      <c r="AB67" t="s">
        <v>144</v>
      </c>
    </row>
    <row r="68" spans="1:37" ht="22.5" customHeight="1" x14ac:dyDescent="0.15">
      <c r="A68" s="1" t="s">
        <v>38</v>
      </c>
      <c r="B68" s="1"/>
      <c r="O68" s="364" t="s">
        <v>543</v>
      </c>
    </row>
    <row r="69" spans="1:37" ht="22.5" customHeight="1" x14ac:dyDescent="0.15">
      <c r="A69" s="1"/>
      <c r="B69" s="516" t="s">
        <v>24</v>
      </c>
      <c r="C69" s="516"/>
      <c r="D69" s="516"/>
      <c r="E69" s="516"/>
      <c r="F69" s="516"/>
      <c r="G69" s="516"/>
      <c r="H69" s="516"/>
      <c r="L69" s="513" t="s">
        <v>60</v>
      </c>
      <c r="M69" s="514"/>
      <c r="N69" s="514"/>
      <c r="O69" s="515" t="s">
        <v>547</v>
      </c>
      <c r="P69" s="515"/>
      <c r="Q69" s="515"/>
      <c r="R69" s="515"/>
      <c r="S69" s="515"/>
      <c r="T69" s="515"/>
      <c r="U69" s="515"/>
      <c r="V69" s="515"/>
    </row>
    <row r="70" spans="1:37" ht="22.5" customHeight="1" x14ac:dyDescent="0.15">
      <c r="A70" s="1"/>
      <c r="B70" s="516"/>
      <c r="C70" s="516"/>
      <c r="D70" s="516"/>
      <c r="E70" s="516"/>
      <c r="F70" s="516"/>
      <c r="G70" s="516"/>
      <c r="H70" s="516"/>
      <c r="I70" s="89"/>
      <c r="J70" s="88"/>
      <c r="K70" s="89"/>
      <c r="L70" s="130"/>
    </row>
    <row r="71" spans="1:37" ht="22.5" customHeight="1" x14ac:dyDescent="0.15">
      <c r="A71" s="1"/>
      <c r="B71" s="146"/>
      <c r="D71" s="130"/>
      <c r="E71" s="130"/>
      <c r="F71" s="130"/>
      <c r="G71" s="89"/>
      <c r="H71" s="89"/>
      <c r="I71" s="89"/>
      <c r="J71" s="88"/>
      <c r="K71" s="89"/>
      <c r="L71" s="130"/>
      <c r="Y71" s="13"/>
      <c r="Z71" s="13"/>
      <c r="AB71" s="85" t="s">
        <v>551</v>
      </c>
      <c r="AC71" s="85"/>
    </row>
    <row r="72" spans="1:37" ht="22.5" customHeight="1" x14ac:dyDescent="0.15">
      <c r="A72" s="1"/>
      <c r="B72" s="146"/>
      <c r="D72" s="130"/>
      <c r="E72" s="130"/>
      <c r="F72" s="130"/>
      <c r="G72" s="89"/>
      <c r="H72" s="89"/>
      <c r="I72" s="89"/>
      <c r="J72" s="88"/>
      <c r="K72" s="89"/>
      <c r="L72" s="130"/>
      <c r="Y72" s="13"/>
      <c r="Z72" s="13"/>
      <c r="AB72" s="85" t="s">
        <v>552</v>
      </c>
      <c r="AC72" s="85"/>
    </row>
    <row r="73" spans="1:37" ht="22.5" customHeight="1" x14ac:dyDescent="0.15">
      <c r="A73" s="1"/>
      <c r="B73" s="1"/>
      <c r="D73" s="130"/>
      <c r="E73" s="130"/>
      <c r="F73" s="130"/>
      <c r="G73" s="130"/>
      <c r="H73" s="130"/>
      <c r="I73" s="130"/>
      <c r="Y73" s="13"/>
      <c r="Z73" s="13"/>
      <c r="AB73" s="85" t="s">
        <v>553</v>
      </c>
      <c r="AC73" s="85"/>
      <c r="AH73" s="372" t="s">
        <v>544</v>
      </c>
    </row>
    <row r="74" spans="1:37" ht="22.5" customHeight="1" x14ac:dyDescent="0.15">
      <c r="A74" s="1" t="s">
        <v>36</v>
      </c>
      <c r="B74" s="1"/>
      <c r="Y74" s="13"/>
      <c r="Z74" s="13"/>
      <c r="AB74" s="85" t="s">
        <v>554</v>
      </c>
      <c r="AC74" s="85"/>
      <c r="AH74" t="s">
        <v>600</v>
      </c>
    </row>
    <row r="75" spans="1:37" ht="22.5" customHeight="1" x14ac:dyDescent="0.15">
      <c r="A75" s="1"/>
      <c r="B75" s="505" t="s">
        <v>559</v>
      </c>
      <c r="C75" s="506"/>
      <c r="D75" s="506"/>
      <c r="E75" s="506"/>
      <c r="F75" s="506"/>
      <c r="G75" s="506"/>
      <c r="H75" s="506"/>
      <c r="Y75" s="13"/>
      <c r="Z75" s="13"/>
      <c r="AB75" s="85" t="s">
        <v>587</v>
      </c>
      <c r="AC75" s="85"/>
      <c r="AH75" t="s">
        <v>548</v>
      </c>
    </row>
    <row r="76" spans="1:37" ht="22.5" customHeight="1" x14ac:dyDescent="0.15">
      <c r="A76" s="1"/>
      <c r="B76" s="505"/>
      <c r="C76" s="506"/>
      <c r="D76" s="506"/>
      <c r="E76" s="506"/>
      <c r="F76" s="506"/>
      <c r="G76" s="506"/>
      <c r="H76" s="506"/>
      <c r="Y76" s="13"/>
      <c r="Z76" s="13"/>
      <c r="AB76" s="85" t="s">
        <v>556</v>
      </c>
      <c r="AC76" s="85"/>
      <c r="AH76" t="s">
        <v>549</v>
      </c>
    </row>
    <row r="77" spans="1:37" ht="22.5" customHeight="1" x14ac:dyDescent="0.15">
      <c r="A77" s="1"/>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B77" s="85" t="s">
        <v>557</v>
      </c>
      <c r="AC77" s="85"/>
      <c r="AH77" t="s">
        <v>550</v>
      </c>
    </row>
    <row r="78" spans="1:37" ht="22.5" customHeight="1" x14ac:dyDescent="0.15">
      <c r="A78" s="174" t="s">
        <v>339</v>
      </c>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B78" s="85" t="s">
        <v>558</v>
      </c>
      <c r="AC78" s="85"/>
      <c r="AD78" s="1"/>
      <c r="AE78" s="1"/>
      <c r="AF78" s="1"/>
      <c r="AH78" s="325"/>
    </row>
    <row r="79" spans="1:37" ht="22.5" customHeight="1" thickBot="1" x14ac:dyDescent="0.2">
      <c r="B79" s="174" t="s">
        <v>330</v>
      </c>
      <c r="C79" s="13"/>
      <c r="D79" s="13"/>
      <c r="E79" s="13"/>
      <c r="F79" s="13"/>
      <c r="G79" s="13"/>
      <c r="H79" s="13"/>
      <c r="I79" s="13"/>
      <c r="J79" s="13"/>
      <c r="K79" s="13"/>
      <c r="L79" s="13"/>
      <c r="M79" s="13"/>
      <c r="N79" s="13"/>
      <c r="O79" s="13"/>
      <c r="P79" s="13"/>
      <c r="Q79" s="13"/>
      <c r="R79" s="13"/>
      <c r="S79" s="13"/>
      <c r="T79" s="13"/>
      <c r="U79" s="13"/>
      <c r="V79" s="13"/>
      <c r="W79" s="13"/>
      <c r="X79" s="13"/>
      <c r="Y79" s="13"/>
      <c r="Z79" s="13"/>
      <c r="AB79" s="85" t="s">
        <v>559</v>
      </c>
      <c r="AC79" s="85"/>
      <c r="AG79" s="1"/>
      <c r="AH79" s="372"/>
      <c r="AI79" s="1"/>
      <c r="AJ79" s="1"/>
      <c r="AK79" s="1"/>
    </row>
    <row r="80" spans="1:37" ht="22.5" customHeight="1" x14ac:dyDescent="0.15">
      <c r="B80" s="500" t="s">
        <v>338</v>
      </c>
      <c r="C80" s="501"/>
      <c r="D80" s="202"/>
      <c r="E80" s="501" t="s">
        <v>520</v>
      </c>
      <c r="F80" s="501"/>
      <c r="G80" s="501"/>
      <c r="H80" s="501"/>
      <c r="I80" s="501"/>
      <c r="J80" s="502"/>
      <c r="K80" s="502"/>
      <c r="L80" s="502"/>
      <c r="M80" s="502"/>
      <c r="N80" s="502"/>
      <c r="O80" s="502"/>
      <c r="P80" s="502"/>
      <c r="Q80" s="502"/>
      <c r="R80" s="502"/>
      <c r="S80" s="502"/>
      <c r="T80" s="502"/>
      <c r="U80" s="502"/>
      <c r="V80" s="502"/>
      <c r="W80" s="503"/>
      <c r="X80" s="13"/>
      <c r="Y80" s="13"/>
      <c r="Z80" s="13"/>
      <c r="AB80" s="85" t="s">
        <v>560</v>
      </c>
      <c r="AC80" s="85"/>
      <c r="AG80" s="1"/>
      <c r="AH80" s="373" t="s">
        <v>545</v>
      </c>
      <c r="AI80" s="1"/>
      <c r="AJ80" s="1"/>
      <c r="AK80" s="1"/>
    </row>
    <row r="81" spans="1:37" ht="22.5" customHeight="1" x14ac:dyDescent="0.15">
      <c r="B81" s="204"/>
      <c r="C81" s="13"/>
      <c r="D81" s="13"/>
      <c r="E81" s="13"/>
      <c r="F81" s="13"/>
      <c r="G81" s="13"/>
      <c r="H81" s="13"/>
      <c r="I81" s="13"/>
      <c r="J81" s="13"/>
      <c r="K81" s="13"/>
      <c r="L81" s="13"/>
      <c r="M81" s="13"/>
      <c r="N81" s="13"/>
      <c r="O81" s="13"/>
      <c r="P81" s="13"/>
      <c r="Q81" s="13"/>
      <c r="R81" s="13"/>
      <c r="S81" s="13"/>
      <c r="T81" s="13"/>
      <c r="U81" s="13"/>
      <c r="V81" s="13"/>
      <c r="W81" s="205"/>
      <c r="X81" s="13"/>
      <c r="Y81" s="13"/>
      <c r="Z81" s="13"/>
      <c r="AB81" s="85" t="s">
        <v>561</v>
      </c>
      <c r="AC81" s="85"/>
      <c r="AG81" s="1"/>
      <c r="AH81" s="1"/>
      <c r="AI81" s="1"/>
      <c r="AJ81" s="1"/>
      <c r="AK81" s="1"/>
    </row>
    <row r="82" spans="1:37" ht="22.5" customHeight="1" x14ac:dyDescent="0.15">
      <c r="A82" s="1"/>
      <c r="B82" s="204"/>
      <c r="C82" s="13" t="s">
        <v>536</v>
      </c>
      <c r="D82" s="13"/>
      <c r="E82" s="13"/>
      <c r="F82" s="13"/>
      <c r="G82" s="13"/>
      <c r="H82" s="13"/>
      <c r="I82" s="13"/>
      <c r="J82" s="13"/>
      <c r="K82" s="13"/>
      <c r="L82" s="13"/>
      <c r="M82" s="13"/>
      <c r="N82" s="13"/>
      <c r="O82" s="13"/>
      <c r="P82" s="13"/>
      <c r="Q82" s="13"/>
      <c r="R82" s="13"/>
      <c r="S82" s="13"/>
      <c r="T82" s="13"/>
      <c r="U82" s="13"/>
      <c r="V82" s="13"/>
      <c r="W82" s="205"/>
      <c r="X82" s="13"/>
      <c r="Y82" s="13"/>
      <c r="Z82" s="13"/>
      <c r="AB82" s="85" t="s">
        <v>562</v>
      </c>
      <c r="AC82" s="85"/>
    </row>
    <row r="83" spans="1:37" ht="22.5" customHeight="1" x14ac:dyDescent="0.15">
      <c r="A83" s="1"/>
      <c r="B83" s="206"/>
      <c r="C83" s="1" t="s">
        <v>340</v>
      </c>
      <c r="D83" s="326"/>
      <c r="E83" s="326"/>
      <c r="F83" s="13"/>
      <c r="G83" s="13"/>
      <c r="H83" s="13"/>
      <c r="I83" s="13"/>
      <c r="J83" s="13"/>
      <c r="K83" s="13"/>
      <c r="L83" s="13"/>
      <c r="M83" s="13"/>
      <c r="N83" s="13"/>
      <c r="O83" s="13"/>
      <c r="P83" s="13"/>
      <c r="Q83" s="13"/>
      <c r="R83" s="13"/>
      <c r="S83" s="13"/>
      <c r="T83" s="13"/>
      <c r="U83" s="13"/>
      <c r="V83" s="13"/>
      <c r="W83" s="205"/>
      <c r="X83" s="13"/>
      <c r="Y83" s="13"/>
      <c r="Z83" s="13"/>
      <c r="AB83" s="85" t="s">
        <v>563</v>
      </c>
      <c r="AC83" s="85"/>
    </row>
    <row r="84" spans="1:37" ht="22.5" customHeight="1" x14ac:dyDescent="0.15">
      <c r="A84" s="328"/>
      <c r="B84" s="204"/>
      <c r="F84" s="326"/>
      <c r="G84" s="326"/>
      <c r="H84" s="326"/>
      <c r="I84" s="326"/>
      <c r="J84" s="326"/>
      <c r="K84" s="326"/>
      <c r="L84" s="326"/>
      <c r="M84" s="326"/>
      <c r="N84" s="326"/>
      <c r="O84" s="326"/>
      <c r="P84" s="326"/>
      <c r="Q84" s="326"/>
      <c r="R84" s="326"/>
      <c r="S84" s="326"/>
      <c r="T84" s="326"/>
      <c r="U84" s="326"/>
      <c r="V84" s="326"/>
      <c r="W84" s="205"/>
      <c r="X84" s="326"/>
      <c r="Y84" s="13"/>
      <c r="Z84" s="13"/>
      <c r="AB84" s="85" t="s">
        <v>564</v>
      </c>
      <c r="AC84" s="85"/>
    </row>
    <row r="85" spans="1:37" ht="22.5" customHeight="1" x14ac:dyDescent="0.15">
      <c r="A85" s="328"/>
      <c r="B85" s="206"/>
      <c r="C85" s="326"/>
      <c r="D85" s="326"/>
      <c r="E85" s="326"/>
      <c r="F85" s="326"/>
      <c r="G85" s="326"/>
      <c r="H85" s="326"/>
      <c r="I85" s="326"/>
      <c r="J85" s="326"/>
      <c r="K85" s="326"/>
      <c r="L85" s="326"/>
      <c r="M85" s="326"/>
      <c r="N85" s="326"/>
      <c r="O85" s="326"/>
      <c r="P85" s="326"/>
      <c r="Q85" s="326"/>
      <c r="R85" s="326"/>
      <c r="S85" s="326"/>
      <c r="T85" s="326"/>
      <c r="U85" s="326"/>
      <c r="V85" s="326"/>
      <c r="W85" s="205"/>
      <c r="X85" s="326"/>
      <c r="Y85" s="13"/>
      <c r="Z85" s="13"/>
      <c r="AB85" s="85" t="s">
        <v>565</v>
      </c>
      <c r="AC85" s="85"/>
    </row>
    <row r="86" spans="1:37" ht="22.5" customHeight="1" x14ac:dyDescent="0.15">
      <c r="A86" s="328"/>
      <c r="B86" s="206"/>
      <c r="C86" s="326"/>
      <c r="D86" s="326"/>
      <c r="E86" s="326"/>
      <c r="F86" s="326"/>
      <c r="G86" s="326"/>
      <c r="H86" s="326"/>
      <c r="I86" s="326"/>
      <c r="J86" s="326"/>
      <c r="K86" s="326"/>
      <c r="L86" s="326"/>
      <c r="M86" s="326"/>
      <c r="N86" s="326"/>
      <c r="O86" s="326"/>
      <c r="P86" s="326"/>
      <c r="Q86" s="326"/>
      <c r="R86" s="326"/>
      <c r="S86" s="326"/>
      <c r="T86" s="326"/>
      <c r="U86" s="326"/>
      <c r="V86" s="326"/>
      <c r="W86" s="205"/>
      <c r="X86" s="326"/>
      <c r="Y86" s="13"/>
      <c r="Z86" s="13"/>
      <c r="AB86" s="85" t="s">
        <v>566</v>
      </c>
      <c r="AC86" s="85"/>
    </row>
    <row r="87" spans="1:37" ht="22.5" customHeight="1" x14ac:dyDescent="0.15">
      <c r="A87" s="328"/>
      <c r="B87" s="206"/>
      <c r="D87" s="326"/>
      <c r="E87" s="326"/>
      <c r="F87" s="326"/>
      <c r="G87" s="326"/>
      <c r="H87" s="326"/>
      <c r="I87" s="326"/>
      <c r="J87" s="326"/>
      <c r="K87" s="326"/>
      <c r="L87" s="326"/>
      <c r="M87" s="326"/>
      <c r="N87" s="326"/>
      <c r="O87" s="326"/>
      <c r="P87" s="326"/>
      <c r="Q87" s="326"/>
      <c r="R87" s="326"/>
      <c r="S87" s="326"/>
      <c r="T87" s="326"/>
      <c r="U87" s="326"/>
      <c r="V87" s="326"/>
      <c r="W87" s="205"/>
      <c r="X87" s="326"/>
      <c r="Y87" s="13"/>
      <c r="Z87" s="13"/>
      <c r="AB87" s="85" t="s">
        <v>567</v>
      </c>
      <c r="AC87" s="85"/>
    </row>
    <row r="88" spans="1:37" ht="22.5" customHeight="1" x14ac:dyDescent="0.15">
      <c r="A88" s="328"/>
      <c r="B88" s="206"/>
      <c r="D88" s="326"/>
      <c r="E88" s="326"/>
      <c r="F88" s="326"/>
      <c r="G88" s="326"/>
      <c r="H88" s="326"/>
      <c r="I88" s="326"/>
      <c r="J88" s="326"/>
      <c r="K88" s="326"/>
      <c r="L88" s="326"/>
      <c r="M88" s="326"/>
      <c r="N88" s="326"/>
      <c r="O88" s="326"/>
      <c r="P88" s="326"/>
      <c r="Q88" s="326"/>
      <c r="R88" s="326"/>
      <c r="S88" s="326"/>
      <c r="T88" s="326"/>
      <c r="U88" s="326"/>
      <c r="V88" s="326"/>
      <c r="W88" s="205"/>
      <c r="X88" s="326"/>
      <c r="Y88" s="13"/>
      <c r="Z88" s="13"/>
      <c r="AB88" s="85" t="s">
        <v>568</v>
      </c>
      <c r="AC88" s="85"/>
    </row>
    <row r="89" spans="1:37" ht="22.5" customHeight="1" x14ac:dyDescent="0.15">
      <c r="A89" s="328"/>
      <c r="B89" s="206"/>
      <c r="C89" s="326"/>
      <c r="D89" s="326"/>
      <c r="E89" s="326"/>
      <c r="F89" s="326"/>
      <c r="G89" s="326"/>
      <c r="H89" s="326"/>
      <c r="I89" s="326"/>
      <c r="J89" s="326"/>
      <c r="K89" s="326"/>
      <c r="L89" s="326"/>
      <c r="M89" s="326"/>
      <c r="N89" s="326"/>
      <c r="O89" s="326"/>
      <c r="P89" s="326"/>
      <c r="Q89" s="326"/>
      <c r="R89" s="326"/>
      <c r="S89" s="326"/>
      <c r="T89" s="326"/>
      <c r="U89" s="326"/>
      <c r="V89" s="326"/>
      <c r="W89" s="205"/>
      <c r="X89" s="326"/>
      <c r="Y89" s="13"/>
      <c r="Z89" s="13"/>
      <c r="AB89" s="85" t="s">
        <v>569</v>
      </c>
      <c r="AC89" s="85"/>
    </row>
    <row r="90" spans="1:37" ht="22.5" customHeight="1" x14ac:dyDescent="0.15">
      <c r="A90" s="328"/>
      <c r="B90" s="206"/>
      <c r="C90" s="326"/>
      <c r="D90" s="326"/>
      <c r="E90" s="326"/>
      <c r="F90" s="326"/>
      <c r="G90" s="326"/>
      <c r="H90" s="326"/>
      <c r="I90" s="326"/>
      <c r="J90" s="326"/>
      <c r="K90" s="326"/>
      <c r="L90" s="326"/>
      <c r="M90" s="326"/>
      <c r="N90" s="326"/>
      <c r="O90" s="326"/>
      <c r="P90" s="326"/>
      <c r="Q90" s="326"/>
      <c r="R90" s="326"/>
      <c r="S90" s="326"/>
      <c r="T90" s="326"/>
      <c r="U90" s="326"/>
      <c r="V90" s="326"/>
      <c r="W90" s="205"/>
      <c r="X90" s="326"/>
      <c r="Y90" s="13"/>
      <c r="Z90" s="13"/>
      <c r="AB90" s="85" t="s">
        <v>570</v>
      </c>
      <c r="AC90" s="85"/>
    </row>
    <row r="91" spans="1:37" ht="22.5" customHeight="1" x14ac:dyDescent="0.15">
      <c r="A91" s="328"/>
      <c r="B91" s="206"/>
      <c r="C91" s="326"/>
      <c r="D91" s="326"/>
      <c r="E91" s="326"/>
      <c r="F91" s="326"/>
      <c r="G91" s="326"/>
      <c r="H91" s="326"/>
      <c r="I91" s="326"/>
      <c r="J91" s="326"/>
      <c r="K91" s="326"/>
      <c r="L91" s="326"/>
      <c r="M91" s="326"/>
      <c r="N91" s="326"/>
      <c r="O91" s="326"/>
      <c r="P91" s="326"/>
      <c r="Q91" s="326"/>
      <c r="R91" s="326"/>
      <c r="S91" s="326"/>
      <c r="T91" s="326"/>
      <c r="U91" s="326"/>
      <c r="V91" s="326"/>
      <c r="W91" s="205"/>
      <c r="X91" s="326"/>
      <c r="Y91" s="13"/>
      <c r="Z91" s="13"/>
      <c r="AB91" s="85" t="s">
        <v>571</v>
      </c>
      <c r="AC91" s="85"/>
    </row>
    <row r="92" spans="1:37" ht="22.5" customHeight="1" x14ac:dyDescent="0.15">
      <c r="A92" s="328"/>
      <c r="B92" s="206"/>
      <c r="C92" s="326"/>
      <c r="D92" s="326"/>
      <c r="E92" s="326"/>
      <c r="F92" s="326"/>
      <c r="G92" s="326"/>
      <c r="H92" s="326"/>
      <c r="I92" s="326"/>
      <c r="J92" s="326"/>
      <c r="K92" s="326"/>
      <c r="L92" s="326"/>
      <c r="M92" s="326"/>
      <c r="N92" s="326"/>
      <c r="O92" s="326"/>
      <c r="P92" s="326"/>
      <c r="Q92" s="326"/>
      <c r="R92" s="326"/>
      <c r="S92" s="326"/>
      <c r="T92" s="326"/>
      <c r="U92" s="326"/>
      <c r="V92" s="326"/>
      <c r="W92" s="205"/>
      <c r="X92" s="326"/>
      <c r="Y92" s="13"/>
      <c r="Z92" s="13"/>
      <c r="AB92" s="85" t="s">
        <v>572</v>
      </c>
      <c r="AC92" s="85"/>
    </row>
    <row r="93" spans="1:37" ht="22.5" customHeight="1" x14ac:dyDescent="0.15">
      <c r="A93" s="328"/>
      <c r="B93" s="206"/>
      <c r="C93" s="326"/>
      <c r="D93" s="326"/>
      <c r="E93" s="326"/>
      <c r="F93" s="326"/>
      <c r="G93" s="326"/>
      <c r="H93" s="326"/>
      <c r="I93" s="326"/>
      <c r="J93" s="326"/>
      <c r="K93" s="326"/>
      <c r="L93" s="326"/>
      <c r="M93" s="326"/>
      <c r="N93" s="326"/>
      <c r="O93" s="326"/>
      <c r="P93" s="326"/>
      <c r="Q93" s="326"/>
      <c r="R93" s="326"/>
      <c r="S93" s="326"/>
      <c r="T93" s="326"/>
      <c r="U93" s="326"/>
      <c r="V93" s="326"/>
      <c r="W93" s="205"/>
      <c r="X93" s="326"/>
      <c r="Y93" s="13"/>
      <c r="Z93" s="13"/>
      <c r="AB93" s="85" t="s">
        <v>573</v>
      </c>
      <c r="AC93" s="85"/>
    </row>
    <row r="94" spans="1:37" ht="22.5" customHeight="1" x14ac:dyDescent="0.15">
      <c r="A94" s="328"/>
      <c r="B94" s="206"/>
      <c r="C94" s="326"/>
      <c r="D94" s="326"/>
      <c r="E94" s="326"/>
      <c r="F94" s="326"/>
      <c r="G94" s="326"/>
      <c r="H94" s="326"/>
      <c r="I94" s="326"/>
      <c r="J94" s="326"/>
      <c r="K94" s="326"/>
      <c r="L94" s="326"/>
      <c r="M94" s="326"/>
      <c r="N94" s="326"/>
      <c r="O94" s="326"/>
      <c r="P94" s="326"/>
      <c r="Q94" s="326"/>
      <c r="R94" s="326"/>
      <c r="S94" s="326"/>
      <c r="T94" s="326"/>
      <c r="U94" s="326"/>
      <c r="V94" s="326"/>
      <c r="W94" s="205"/>
      <c r="X94" s="326"/>
      <c r="Y94" s="13"/>
      <c r="Z94" s="13"/>
      <c r="AB94" s="85" t="s">
        <v>574</v>
      </c>
      <c r="AC94" s="85"/>
    </row>
    <row r="95" spans="1:37" ht="22.5" customHeight="1" x14ac:dyDescent="0.15">
      <c r="A95" s="328"/>
      <c r="B95" s="206"/>
      <c r="C95" s="326"/>
      <c r="D95" s="326"/>
      <c r="E95" s="326"/>
      <c r="F95" s="326"/>
      <c r="G95" s="326"/>
      <c r="H95" s="326"/>
      <c r="I95" s="326"/>
      <c r="J95" s="326"/>
      <c r="K95" s="326"/>
      <c r="L95" s="326"/>
      <c r="M95" s="326"/>
      <c r="N95" s="326"/>
      <c r="O95" s="326"/>
      <c r="P95" s="326"/>
      <c r="Q95" s="326"/>
      <c r="R95" s="326"/>
      <c r="S95" s="326"/>
      <c r="T95" s="326"/>
      <c r="U95" s="326"/>
      <c r="V95" s="326"/>
      <c r="W95" s="205"/>
      <c r="X95" s="326"/>
      <c r="Y95" s="13"/>
      <c r="Z95" s="13"/>
      <c r="AB95" t="s">
        <v>207</v>
      </c>
      <c r="AC95" s="85"/>
    </row>
    <row r="96" spans="1:37" ht="22.5" customHeight="1" x14ac:dyDescent="0.15">
      <c r="A96" s="328"/>
      <c r="B96" s="206"/>
      <c r="C96" s="326"/>
      <c r="D96" s="326"/>
      <c r="E96" s="326"/>
      <c r="F96" s="326"/>
      <c r="G96" s="326"/>
      <c r="H96" s="326"/>
      <c r="I96" s="326"/>
      <c r="J96" s="326"/>
      <c r="K96" s="326"/>
      <c r="L96" s="326"/>
      <c r="M96" s="326"/>
      <c r="N96" s="326"/>
      <c r="O96" s="326"/>
      <c r="P96" s="326"/>
      <c r="Q96" s="326"/>
      <c r="R96" s="326"/>
      <c r="S96" s="326"/>
      <c r="T96" s="326"/>
      <c r="U96" s="326"/>
      <c r="V96" s="326"/>
      <c r="W96" s="205"/>
      <c r="X96" s="326"/>
      <c r="Y96" s="13"/>
      <c r="Z96" s="13"/>
      <c r="AB96" t="s">
        <v>575</v>
      </c>
      <c r="AC96" s="85"/>
    </row>
    <row r="97" spans="1:29" ht="22.5" customHeight="1" x14ac:dyDescent="0.15">
      <c r="A97" s="328"/>
      <c r="B97" s="206"/>
      <c r="C97" s="326"/>
      <c r="D97" s="326"/>
      <c r="E97" s="326"/>
      <c r="F97" s="326"/>
      <c r="G97" s="326"/>
      <c r="H97" s="326"/>
      <c r="I97" s="326"/>
      <c r="J97" s="326"/>
      <c r="K97" s="326"/>
      <c r="L97" s="326"/>
      <c r="M97" s="326"/>
      <c r="N97" s="326"/>
      <c r="O97" s="326"/>
      <c r="P97" s="326"/>
      <c r="Q97" s="326"/>
      <c r="R97" s="326"/>
      <c r="S97" s="326"/>
      <c r="T97" s="326"/>
      <c r="U97" s="326"/>
      <c r="V97" s="326"/>
      <c r="W97" s="205"/>
      <c r="X97" s="326"/>
      <c r="Y97" s="13"/>
      <c r="Z97" s="13"/>
      <c r="AB97" t="s">
        <v>576</v>
      </c>
      <c r="AC97" s="85"/>
    </row>
    <row r="98" spans="1:29" ht="22.5" customHeight="1" x14ac:dyDescent="0.15">
      <c r="A98" s="1"/>
      <c r="B98" s="206"/>
      <c r="D98" s="13"/>
      <c r="E98" s="13"/>
      <c r="F98" s="13"/>
      <c r="G98" s="13"/>
      <c r="H98" s="13"/>
      <c r="I98" s="13"/>
      <c r="J98" s="13"/>
      <c r="K98" s="13"/>
      <c r="L98" s="13"/>
      <c r="M98" s="13"/>
      <c r="N98" s="13"/>
      <c r="O98" s="13"/>
      <c r="P98" s="13"/>
      <c r="Q98" s="13"/>
      <c r="R98" s="13"/>
      <c r="S98" s="13"/>
      <c r="T98" s="13"/>
      <c r="U98" s="13"/>
      <c r="V98" s="13"/>
      <c r="W98" s="205"/>
      <c r="X98" s="13"/>
      <c r="Y98" s="13"/>
      <c r="Z98" s="13"/>
      <c r="AB98" t="s">
        <v>577</v>
      </c>
      <c r="AC98" s="85"/>
    </row>
    <row r="99" spans="1:29" ht="22.5" customHeight="1" x14ac:dyDescent="0.15">
      <c r="A99" s="1"/>
      <c r="B99" s="206"/>
      <c r="C99" s="13"/>
      <c r="D99" s="13"/>
      <c r="E99" s="13"/>
      <c r="F99" s="13"/>
      <c r="G99" s="13"/>
      <c r="H99" s="13"/>
      <c r="I99" s="13"/>
      <c r="J99" s="13"/>
      <c r="K99" s="13"/>
      <c r="L99" s="13"/>
      <c r="M99" s="13"/>
      <c r="N99" s="13"/>
      <c r="O99" s="13"/>
      <c r="P99" s="13"/>
      <c r="Q99" s="13"/>
      <c r="R99" s="13"/>
      <c r="S99" s="13"/>
      <c r="T99" s="13"/>
      <c r="U99" s="13"/>
      <c r="V99" s="13"/>
      <c r="W99" s="205"/>
      <c r="X99" s="13"/>
      <c r="Y99" s="13"/>
      <c r="Z99" s="13"/>
      <c r="AB99" s="1" t="s">
        <v>578</v>
      </c>
      <c r="AC99" s="85"/>
    </row>
    <row r="100" spans="1:29" ht="22.5" customHeight="1" x14ac:dyDescent="0.15">
      <c r="A100" s="1"/>
      <c r="B100" s="206"/>
      <c r="C100" s="13"/>
      <c r="D100" s="13"/>
      <c r="E100" s="13"/>
      <c r="F100" s="13"/>
      <c r="G100" s="13"/>
      <c r="H100" s="13"/>
      <c r="I100" s="13"/>
      <c r="J100" s="13"/>
      <c r="K100" s="13"/>
      <c r="L100" s="13"/>
      <c r="M100" s="13"/>
      <c r="N100" s="13"/>
      <c r="O100" s="13"/>
      <c r="P100" s="13"/>
      <c r="Q100" s="13"/>
      <c r="R100" s="13"/>
      <c r="S100" s="13"/>
      <c r="T100" s="13"/>
      <c r="U100" s="13"/>
      <c r="V100" s="13"/>
      <c r="W100" s="205"/>
      <c r="X100" s="13"/>
      <c r="Y100" s="13"/>
      <c r="Z100" s="13"/>
      <c r="AB100" t="s">
        <v>579</v>
      </c>
      <c r="AC100" s="85"/>
    </row>
    <row r="101" spans="1:29" ht="22.5" customHeight="1" x14ac:dyDescent="0.15">
      <c r="A101" s="1"/>
      <c r="B101" s="206"/>
      <c r="C101" s="13"/>
      <c r="D101" s="13"/>
      <c r="E101" s="13"/>
      <c r="F101" s="13"/>
      <c r="G101" s="13"/>
      <c r="H101" s="13"/>
      <c r="I101" s="13"/>
      <c r="J101" s="13"/>
      <c r="K101" s="13"/>
      <c r="L101" s="13"/>
      <c r="M101" s="13"/>
      <c r="N101" s="13"/>
      <c r="O101" s="13"/>
      <c r="P101" s="13"/>
      <c r="Q101" s="13"/>
      <c r="R101" s="13"/>
      <c r="S101" s="13"/>
      <c r="T101" s="13"/>
      <c r="U101" s="13"/>
      <c r="V101" s="13"/>
      <c r="W101" s="205"/>
      <c r="X101" s="13"/>
      <c r="Y101" s="13"/>
      <c r="Z101" s="13"/>
      <c r="AB101" t="s">
        <v>580</v>
      </c>
    </row>
    <row r="102" spans="1:29" ht="22.5" customHeight="1" x14ac:dyDescent="0.15">
      <c r="A102" s="1"/>
      <c r="B102" s="206"/>
      <c r="C102" s="13"/>
      <c r="D102" s="13"/>
      <c r="E102" s="13"/>
      <c r="F102" s="13"/>
      <c r="G102" s="13"/>
      <c r="H102" s="13"/>
      <c r="I102" s="13"/>
      <c r="J102" s="13"/>
      <c r="K102" s="13"/>
      <c r="L102" s="13"/>
      <c r="M102" s="13"/>
      <c r="N102" s="13"/>
      <c r="O102" s="13"/>
      <c r="P102" s="13"/>
      <c r="Q102" s="13"/>
      <c r="R102" s="13"/>
      <c r="S102" s="13"/>
      <c r="T102" s="13"/>
      <c r="U102" s="13"/>
      <c r="V102" s="13"/>
      <c r="W102" s="205"/>
      <c r="X102" s="13"/>
      <c r="Y102" s="13"/>
      <c r="Z102" s="13"/>
      <c r="AB102" t="s">
        <v>582</v>
      </c>
    </row>
    <row r="103" spans="1:29" ht="22.5" customHeight="1" x14ac:dyDescent="0.15">
      <c r="A103" s="1"/>
      <c r="B103" s="206"/>
      <c r="C103" s="13"/>
      <c r="D103" s="13"/>
      <c r="E103" s="13"/>
      <c r="F103" s="13"/>
      <c r="G103" s="13"/>
      <c r="H103" s="13"/>
      <c r="I103" s="13"/>
      <c r="J103" s="13"/>
      <c r="K103" s="13"/>
      <c r="L103" s="13"/>
      <c r="M103" s="13"/>
      <c r="N103" s="13"/>
      <c r="O103" s="13"/>
      <c r="P103" s="13"/>
      <c r="Q103" s="13"/>
      <c r="R103" s="13"/>
      <c r="S103" s="13"/>
      <c r="T103" s="13"/>
      <c r="U103" s="13"/>
      <c r="V103" s="13"/>
      <c r="W103" s="205"/>
      <c r="X103" s="13"/>
      <c r="Y103" s="13"/>
      <c r="Z103" s="13"/>
      <c r="AB103" t="s">
        <v>584</v>
      </c>
    </row>
    <row r="104" spans="1:29" ht="22.5" customHeight="1" x14ac:dyDescent="0.15">
      <c r="A104" s="1"/>
      <c r="B104" s="206"/>
      <c r="C104" s="13"/>
      <c r="D104" s="13"/>
      <c r="E104" s="13"/>
      <c r="F104" s="13"/>
      <c r="G104" s="13"/>
      <c r="H104" s="13"/>
      <c r="I104" s="13"/>
      <c r="J104" s="13"/>
      <c r="K104" s="13"/>
      <c r="L104" s="13"/>
      <c r="M104" s="13"/>
      <c r="N104" s="13"/>
      <c r="O104" s="13"/>
      <c r="P104" s="13"/>
      <c r="Q104" s="13"/>
      <c r="R104" s="13"/>
      <c r="S104" s="13"/>
      <c r="T104" s="13"/>
      <c r="U104" s="13"/>
      <c r="V104" s="13"/>
      <c r="W104" s="205"/>
      <c r="X104" s="13"/>
      <c r="Y104" s="13"/>
      <c r="Z104" s="13"/>
      <c r="AB104" t="s">
        <v>588</v>
      </c>
    </row>
    <row r="105" spans="1:29" ht="22.5" customHeight="1" x14ac:dyDescent="0.15">
      <c r="A105" s="1"/>
      <c r="B105" s="206"/>
      <c r="C105" s="13"/>
      <c r="D105" s="13"/>
      <c r="E105" s="13"/>
      <c r="F105" s="13"/>
      <c r="G105" s="13"/>
      <c r="H105" s="13"/>
      <c r="I105" s="13"/>
      <c r="J105" s="13"/>
      <c r="K105" s="13"/>
      <c r="L105" s="13"/>
      <c r="M105" s="13"/>
      <c r="N105" s="13"/>
      <c r="O105" s="13"/>
      <c r="P105" s="13"/>
      <c r="Q105" s="13"/>
      <c r="R105" s="13"/>
      <c r="S105" s="13"/>
      <c r="T105" s="13"/>
      <c r="U105" s="13"/>
      <c r="V105" s="13"/>
      <c r="W105" s="205"/>
      <c r="X105" s="13"/>
      <c r="Y105" s="13"/>
      <c r="Z105" s="13"/>
    </row>
    <row r="106" spans="1:29" ht="22.5" customHeight="1" x14ac:dyDescent="0.15">
      <c r="A106" s="1"/>
      <c r="B106" s="206"/>
      <c r="C106" s="366"/>
      <c r="D106" s="366"/>
      <c r="E106" s="366"/>
      <c r="F106" s="366"/>
      <c r="G106" s="366"/>
      <c r="H106" s="366"/>
      <c r="I106" s="366"/>
      <c r="J106" s="366"/>
      <c r="K106" s="366"/>
      <c r="L106" s="366"/>
      <c r="M106" s="366"/>
      <c r="N106" s="366"/>
      <c r="O106" s="366"/>
      <c r="P106" s="366"/>
      <c r="Q106" s="366"/>
      <c r="R106" s="366"/>
      <c r="S106" s="366"/>
      <c r="T106" s="366"/>
      <c r="U106" s="366"/>
      <c r="V106" s="366"/>
      <c r="W106" s="205"/>
      <c r="X106" s="13"/>
      <c r="Y106" s="13"/>
      <c r="Z106" s="13"/>
    </row>
    <row r="107" spans="1:29" ht="22.5" customHeight="1" thickBot="1" x14ac:dyDescent="0.2">
      <c r="A107" s="1"/>
      <c r="B107" s="207"/>
      <c r="C107" s="208"/>
      <c r="D107" s="208"/>
      <c r="E107" s="208"/>
      <c r="F107" s="208"/>
      <c r="G107" s="208"/>
      <c r="H107" s="208"/>
      <c r="I107" s="208"/>
      <c r="J107" s="208"/>
      <c r="K107" s="208"/>
      <c r="L107" s="208"/>
      <c r="M107" s="208"/>
      <c r="N107" s="208"/>
      <c r="O107" s="208"/>
      <c r="P107" s="208"/>
      <c r="Q107" s="208"/>
      <c r="R107" s="208"/>
      <c r="S107" s="208"/>
      <c r="T107" s="208"/>
      <c r="U107" s="208"/>
      <c r="V107" s="208"/>
      <c r="W107" s="209"/>
      <c r="X107" s="13"/>
      <c r="Y107" s="13"/>
      <c r="Z107" s="13"/>
    </row>
    <row r="108" spans="1:29" ht="22.5" customHeight="1" x14ac:dyDescent="0.15">
      <c r="A108" s="205"/>
      <c r="B108" s="518" t="s">
        <v>537</v>
      </c>
      <c r="C108" s="518"/>
      <c r="D108" s="519"/>
      <c r="E108" s="202"/>
      <c r="F108" s="368" t="s">
        <v>541</v>
      </c>
      <c r="G108" s="202"/>
      <c r="H108" s="202"/>
      <c r="I108" s="202"/>
      <c r="J108" s="202"/>
      <c r="K108" s="202"/>
      <c r="L108" s="202"/>
      <c r="M108" s="202"/>
      <c r="N108" s="202"/>
      <c r="O108" s="202"/>
      <c r="P108" s="202"/>
      <c r="Q108" s="202"/>
      <c r="R108" s="202"/>
      <c r="S108" s="202"/>
      <c r="T108" s="202"/>
      <c r="U108" s="202"/>
      <c r="V108" s="202"/>
      <c r="W108" s="202"/>
      <c r="X108" s="206"/>
      <c r="Y108" s="13"/>
      <c r="Z108" s="13"/>
    </row>
    <row r="109" spans="1:29" ht="22.5" customHeight="1" x14ac:dyDescent="0.15">
      <c r="A109" s="205"/>
      <c r="B109" s="491" t="s">
        <v>534</v>
      </c>
      <c r="C109" s="491"/>
      <c r="D109" s="492"/>
      <c r="E109" s="333"/>
      <c r="F109" s="365"/>
      <c r="G109" s="333" t="s">
        <v>539</v>
      </c>
      <c r="H109" s="333"/>
      <c r="I109" s="333"/>
      <c r="J109" s="333"/>
      <c r="K109" s="333"/>
      <c r="L109" s="333"/>
      <c r="M109" s="333"/>
      <c r="N109" s="333"/>
      <c r="O109" s="333"/>
      <c r="P109" s="333"/>
      <c r="Q109" s="333"/>
      <c r="R109" s="333"/>
      <c r="S109" s="333"/>
      <c r="T109" s="333"/>
      <c r="U109" s="333"/>
      <c r="V109" s="333"/>
      <c r="W109" s="366"/>
      <c r="X109" s="206"/>
      <c r="Y109" s="13"/>
      <c r="Z109" s="13"/>
    </row>
    <row r="110" spans="1:29" ht="22.5" customHeight="1" x14ac:dyDescent="0.15">
      <c r="A110" s="205"/>
      <c r="E110" s="333"/>
      <c r="F110" s="365" t="s">
        <v>601</v>
      </c>
      <c r="G110" s="333"/>
      <c r="H110" s="333"/>
      <c r="I110" s="333"/>
      <c r="J110" s="333"/>
      <c r="K110" s="333"/>
      <c r="L110" s="333"/>
      <c r="M110" s="333"/>
      <c r="N110" s="333"/>
      <c r="O110" s="333"/>
      <c r="P110" s="333"/>
      <c r="Q110" s="333"/>
      <c r="R110" s="333"/>
      <c r="S110" s="333"/>
      <c r="T110" s="333"/>
      <c r="U110" s="333"/>
      <c r="V110" s="333"/>
      <c r="W110" s="366"/>
      <c r="X110" s="206"/>
      <c r="Y110" s="13"/>
      <c r="Z110" s="13"/>
    </row>
    <row r="111" spans="1:29" ht="22.5" customHeight="1" x14ac:dyDescent="0.15">
      <c r="A111" s="205"/>
      <c r="X111" s="206"/>
    </row>
    <row r="112" spans="1:29" ht="22.5" customHeight="1" x14ac:dyDescent="0.15">
      <c r="A112" s="205"/>
      <c r="B112" s="99"/>
      <c r="C112" s="333"/>
      <c r="D112" s="333"/>
      <c r="X112" s="206"/>
      <c r="AB112" s="30"/>
    </row>
    <row r="113" spans="1:37" ht="22.5" customHeight="1" x14ac:dyDescent="0.15">
      <c r="A113" s="331"/>
      <c r="B113" s="210"/>
      <c r="C113" s="99"/>
      <c r="D113" s="333"/>
      <c r="E113" s="333"/>
      <c r="F113" s="367"/>
      <c r="G113" s="333"/>
      <c r="H113" s="333"/>
      <c r="I113" s="333"/>
      <c r="J113" s="333"/>
      <c r="K113" s="333"/>
      <c r="L113" s="333"/>
      <c r="M113" s="333"/>
      <c r="N113" s="333"/>
      <c r="O113" s="333"/>
      <c r="P113" s="333"/>
      <c r="Q113" s="333"/>
      <c r="R113" s="333"/>
      <c r="S113" s="333"/>
      <c r="T113" s="333"/>
      <c r="U113" s="333"/>
      <c r="V113" s="333"/>
      <c r="W113" s="205"/>
      <c r="X113" s="333"/>
    </row>
    <row r="114" spans="1:37" ht="22.5" customHeight="1" x14ac:dyDescent="0.15">
      <c r="A114" s="331"/>
      <c r="B114" s="210"/>
      <c r="C114" s="99"/>
      <c r="D114" s="333"/>
      <c r="E114" s="333"/>
      <c r="F114" s="333"/>
      <c r="G114" s="333"/>
      <c r="H114" s="333"/>
      <c r="I114" s="333"/>
      <c r="J114" s="333"/>
      <c r="K114" s="333"/>
      <c r="L114" s="333"/>
      <c r="M114" s="333"/>
      <c r="N114" s="333"/>
      <c r="O114" s="333"/>
      <c r="P114" s="333"/>
      <c r="Q114" s="333"/>
      <c r="R114" s="333"/>
      <c r="S114" s="333"/>
      <c r="T114" s="333"/>
      <c r="U114" s="333"/>
      <c r="V114" s="333"/>
      <c r="W114" s="205"/>
      <c r="X114" s="333"/>
      <c r="AB114" s="186"/>
    </row>
    <row r="115" spans="1:37" ht="22.5" customHeight="1" x14ac:dyDescent="0.15">
      <c r="A115" s="331"/>
      <c r="B115" s="210"/>
      <c r="C115" s="99"/>
      <c r="D115" s="333"/>
      <c r="E115" s="333"/>
      <c r="F115" s="333"/>
      <c r="G115" s="333"/>
      <c r="H115" s="333"/>
      <c r="I115" s="333"/>
      <c r="J115" s="333"/>
      <c r="K115" s="333"/>
      <c r="L115" s="333"/>
      <c r="M115" s="333"/>
      <c r="N115" s="333"/>
      <c r="O115" s="333"/>
      <c r="P115" s="333"/>
      <c r="Q115" s="333"/>
      <c r="R115" s="333"/>
      <c r="S115" s="333"/>
      <c r="T115" s="333"/>
      <c r="U115" s="333"/>
      <c r="V115" s="333"/>
      <c r="W115" s="205"/>
      <c r="X115" s="333"/>
      <c r="Y115"/>
      <c r="Z115"/>
      <c r="AB115" s="30"/>
      <c r="AC115" s="30"/>
      <c r="AD115" s="30"/>
      <c r="AE115" s="30"/>
      <c r="AF115" s="30"/>
      <c r="AG115" s="1"/>
    </row>
    <row r="116" spans="1:37" ht="22.5" customHeight="1" x14ac:dyDescent="0.15">
      <c r="A116" s="331"/>
      <c r="B116" s="210"/>
      <c r="C116" s="99"/>
      <c r="D116" s="333"/>
      <c r="E116" s="333"/>
      <c r="F116" s="333"/>
      <c r="G116" s="333"/>
      <c r="H116" s="333"/>
      <c r="I116" s="333"/>
      <c r="J116" s="333"/>
      <c r="K116" s="333"/>
      <c r="L116" s="333"/>
      <c r="M116" s="333"/>
      <c r="N116" s="333"/>
      <c r="O116" s="333"/>
      <c r="P116" s="333"/>
      <c r="Q116" s="333"/>
      <c r="R116" s="333"/>
      <c r="S116" s="333"/>
      <c r="T116" s="333"/>
      <c r="U116" s="333"/>
      <c r="V116" s="333"/>
      <c r="W116" s="205"/>
      <c r="X116" s="333"/>
      <c r="Y116"/>
      <c r="Z116"/>
      <c r="AB116" s="186"/>
      <c r="AC116" s="186"/>
      <c r="AD116" s="186"/>
      <c r="AE116" s="30"/>
      <c r="AF116" s="30"/>
      <c r="AH116" s="1"/>
      <c r="AI116" s="1"/>
      <c r="AJ116" s="1"/>
      <c r="AK116" s="1"/>
    </row>
    <row r="117" spans="1:37" ht="22.5" customHeight="1" x14ac:dyDescent="0.15">
      <c r="A117" s="331"/>
      <c r="B117" s="210"/>
      <c r="C117" s="99"/>
      <c r="D117" s="333"/>
      <c r="E117" s="333"/>
      <c r="F117" s="333"/>
      <c r="G117" s="333"/>
      <c r="H117" s="333"/>
      <c r="I117" s="333"/>
      <c r="J117" s="333"/>
      <c r="K117" s="333"/>
      <c r="L117" s="333"/>
      <c r="M117" s="333"/>
      <c r="N117" s="333"/>
      <c r="O117" s="333"/>
      <c r="P117" s="333"/>
      <c r="Q117" s="333"/>
      <c r="R117" s="333"/>
      <c r="S117" s="333"/>
      <c r="T117" s="333"/>
      <c r="U117" s="333"/>
      <c r="V117" s="333"/>
      <c r="W117" s="205"/>
      <c r="X117" s="333"/>
      <c r="Y117"/>
      <c r="Z117"/>
      <c r="AC117" s="30"/>
      <c r="AD117" s="30"/>
      <c r="AE117" s="30"/>
      <c r="AF117" s="30"/>
    </row>
    <row r="118" spans="1:37" s="1" customFormat="1" ht="22.5" customHeight="1" x14ac:dyDescent="0.15">
      <c r="A118" s="331"/>
      <c r="B118" s="210"/>
      <c r="C118" s="99"/>
      <c r="D118" s="333"/>
      <c r="E118" s="333"/>
      <c r="G118" s="333"/>
      <c r="H118" s="333"/>
      <c r="I118" s="333"/>
      <c r="J118" s="333"/>
      <c r="K118" s="333"/>
      <c r="L118" s="333"/>
      <c r="M118" s="333"/>
      <c r="N118" s="333"/>
      <c r="O118" s="333"/>
      <c r="P118" s="333"/>
      <c r="Q118" s="333"/>
      <c r="R118" s="333"/>
      <c r="S118" s="333"/>
      <c r="T118" s="333"/>
      <c r="U118" s="333"/>
      <c r="V118" s="333"/>
      <c r="W118" s="205"/>
      <c r="X118" s="333"/>
      <c r="Y118"/>
      <c r="Z118"/>
      <c r="AB118"/>
      <c r="AC118"/>
      <c r="AK118"/>
    </row>
    <row r="119" spans="1:37" s="1" customFormat="1" ht="22.5" customHeight="1" x14ac:dyDescent="0.15">
      <c r="A119" s="331"/>
      <c r="B119" s="210"/>
      <c r="C119" s="99"/>
      <c r="D119" s="333"/>
      <c r="E119" s="333"/>
      <c r="G119" s="333"/>
      <c r="H119" s="333"/>
      <c r="I119" s="333"/>
      <c r="J119" s="333"/>
      <c r="K119" s="333"/>
      <c r="L119" s="333"/>
      <c r="M119" s="333"/>
      <c r="N119" s="333"/>
      <c r="O119" s="333"/>
      <c r="P119" s="333"/>
      <c r="Q119" s="333"/>
      <c r="R119" s="333"/>
      <c r="S119" s="333"/>
      <c r="T119" s="333"/>
      <c r="U119" s="333"/>
      <c r="V119" s="333"/>
      <c r="W119" s="205"/>
      <c r="X119" s="333"/>
      <c r="Y119"/>
      <c r="Z119"/>
      <c r="AB119"/>
      <c r="AC119"/>
      <c r="AK119"/>
    </row>
    <row r="120" spans="1:37" s="1" customFormat="1" ht="22.5" customHeight="1" x14ac:dyDescent="0.15">
      <c r="A120" s="331"/>
      <c r="B120" s="210"/>
      <c r="C120" s="99"/>
      <c r="D120" s="333"/>
      <c r="E120" s="333"/>
      <c r="F120" s="333"/>
      <c r="G120" s="333"/>
      <c r="H120" s="333"/>
      <c r="I120" s="333"/>
      <c r="J120" s="333"/>
      <c r="K120" s="333"/>
      <c r="L120" s="333"/>
      <c r="M120" s="333"/>
      <c r="N120" s="333"/>
      <c r="O120" s="333"/>
      <c r="P120" s="333"/>
      <c r="Q120" s="333"/>
      <c r="R120" s="333"/>
      <c r="S120" s="333"/>
      <c r="T120" s="333"/>
      <c r="U120" s="333"/>
      <c r="V120" s="333"/>
      <c r="W120" s="205"/>
      <c r="X120" s="333"/>
      <c r="Y120"/>
      <c r="Z120"/>
      <c r="AB120"/>
      <c r="AC120"/>
      <c r="AK120"/>
    </row>
    <row r="121" spans="1:37" ht="22.5" customHeight="1" x14ac:dyDescent="0.15">
      <c r="A121" s="331"/>
      <c r="B121" s="210"/>
      <c r="C121" s="99"/>
      <c r="D121" s="333"/>
      <c r="E121" s="333"/>
      <c r="F121" s="333"/>
      <c r="G121" s="333"/>
      <c r="H121" s="333"/>
      <c r="I121" s="333"/>
      <c r="J121" s="333"/>
      <c r="K121" s="333"/>
      <c r="L121" s="333"/>
      <c r="M121" s="333"/>
      <c r="N121" s="333"/>
      <c r="O121" s="333"/>
      <c r="P121" s="333"/>
      <c r="Q121" s="333"/>
      <c r="R121" s="333"/>
      <c r="S121" s="333"/>
      <c r="T121" s="333"/>
      <c r="U121" s="333"/>
      <c r="V121" s="333"/>
      <c r="W121" s="205"/>
      <c r="X121" s="333"/>
      <c r="AK121" s="30"/>
    </row>
    <row r="122" spans="1:37" ht="22.5" customHeight="1" x14ac:dyDescent="0.15">
      <c r="A122" s="331"/>
      <c r="B122" s="210"/>
      <c r="C122" s="99"/>
      <c r="D122" s="333"/>
      <c r="E122" s="333"/>
      <c r="F122" s="333"/>
      <c r="G122" s="333"/>
      <c r="H122" s="333"/>
      <c r="I122" s="333"/>
      <c r="J122" s="333"/>
      <c r="K122" s="333"/>
      <c r="L122" s="333"/>
      <c r="M122" s="333"/>
      <c r="N122" s="333"/>
      <c r="O122" s="333"/>
      <c r="P122" s="333"/>
      <c r="Q122" s="333"/>
      <c r="R122" s="333"/>
      <c r="S122" s="333"/>
      <c r="T122" s="333"/>
      <c r="U122" s="333"/>
      <c r="V122" s="333"/>
      <c r="W122" s="205"/>
      <c r="X122" s="333"/>
      <c r="Y122" s="99"/>
      <c r="Z122" s="99"/>
      <c r="AK122" s="30"/>
    </row>
    <row r="123" spans="1:37" ht="22.5" customHeight="1" x14ac:dyDescent="0.15">
      <c r="A123" s="331"/>
      <c r="B123" s="210"/>
      <c r="C123" s="99"/>
      <c r="D123" s="333"/>
      <c r="E123" s="333"/>
      <c r="F123" s="333"/>
      <c r="G123" s="333"/>
      <c r="H123" s="333"/>
      <c r="I123" s="333"/>
      <c r="J123" s="333"/>
      <c r="K123" s="333"/>
      <c r="L123" s="333"/>
      <c r="M123" s="333"/>
      <c r="N123" s="333"/>
      <c r="O123" s="333"/>
      <c r="P123" s="333"/>
      <c r="Q123" s="333"/>
      <c r="R123" s="333"/>
      <c r="S123" s="333"/>
      <c r="T123" s="333"/>
      <c r="U123" s="333"/>
      <c r="V123" s="333"/>
      <c r="W123" s="205"/>
      <c r="X123" s="333"/>
      <c r="Y123" s="122"/>
      <c r="Z123" s="122"/>
      <c r="AK123" s="30"/>
    </row>
    <row r="124" spans="1:37" ht="22.5" customHeight="1" x14ac:dyDescent="0.15">
      <c r="A124" s="331"/>
      <c r="B124" s="210"/>
      <c r="F124" s="333"/>
      <c r="G124" s="333"/>
      <c r="H124" s="333"/>
      <c r="I124" s="333"/>
      <c r="J124" s="333"/>
      <c r="K124" s="333"/>
      <c r="L124" s="333"/>
      <c r="M124" s="333"/>
      <c r="N124" s="333"/>
      <c r="O124" s="333"/>
      <c r="P124" s="333"/>
      <c r="Q124" s="333"/>
      <c r="R124" s="333"/>
      <c r="S124" s="333"/>
      <c r="T124" s="333"/>
      <c r="U124" s="333"/>
      <c r="V124" s="333"/>
      <c r="W124" s="205"/>
      <c r="X124" s="333"/>
      <c r="Y124" s="122"/>
      <c r="Z124" s="122"/>
    </row>
    <row r="125" spans="1:37" ht="22.5" customHeight="1" x14ac:dyDescent="0.15">
      <c r="A125" s="331"/>
      <c r="B125" s="210"/>
      <c r="D125" s="367"/>
      <c r="E125" s="367"/>
      <c r="F125" s="333"/>
      <c r="G125" s="333"/>
      <c r="H125" s="333"/>
      <c r="I125" s="333"/>
      <c r="J125" s="333"/>
      <c r="K125" s="333"/>
      <c r="L125" s="333"/>
      <c r="M125" s="333"/>
      <c r="N125" s="333"/>
      <c r="O125" s="333"/>
      <c r="P125" s="333"/>
      <c r="Q125" s="333"/>
      <c r="R125" s="333"/>
      <c r="S125" s="333"/>
      <c r="T125" s="333"/>
      <c r="U125" s="333"/>
      <c r="V125" s="333"/>
      <c r="W125" s="205"/>
      <c r="X125" s="333"/>
      <c r="Y125" s="122"/>
      <c r="Z125" s="122"/>
    </row>
    <row r="126" spans="1:37" ht="22.5" customHeight="1" x14ac:dyDescent="0.15">
      <c r="A126" s="331"/>
      <c r="B126" s="206"/>
      <c r="C126" s="365"/>
      <c r="E126" s="367"/>
      <c r="F126" s="13"/>
      <c r="G126" s="13"/>
      <c r="H126" s="13"/>
      <c r="I126" s="13"/>
      <c r="J126" s="13"/>
      <c r="K126" s="13"/>
      <c r="L126" s="13"/>
      <c r="M126" s="13"/>
      <c r="N126" s="13"/>
      <c r="O126" s="13"/>
      <c r="P126" s="13"/>
      <c r="Q126" s="13"/>
      <c r="R126" s="333"/>
      <c r="S126" s="333"/>
      <c r="T126" s="333"/>
      <c r="U126" s="333"/>
      <c r="V126" s="333"/>
      <c r="W126" s="205"/>
      <c r="X126" s="333"/>
      <c r="Y126" s="122"/>
      <c r="Z126" s="122"/>
    </row>
    <row r="127" spans="1:37" ht="22.5" customHeight="1" x14ac:dyDescent="0.15">
      <c r="A127" s="1"/>
      <c r="B127" s="204"/>
      <c r="C127" s="365"/>
      <c r="E127" s="367"/>
      <c r="F127" s="13"/>
      <c r="G127" s="13"/>
      <c r="H127" s="13"/>
      <c r="I127" s="13"/>
      <c r="J127" s="13"/>
      <c r="K127" s="13"/>
      <c r="L127" s="13"/>
      <c r="M127" s="13"/>
      <c r="N127" s="13"/>
      <c r="O127" s="13"/>
      <c r="P127" s="13"/>
      <c r="Q127" s="13"/>
      <c r="R127" s="13"/>
      <c r="S127" s="13"/>
      <c r="T127" s="13"/>
      <c r="U127" s="13"/>
      <c r="V127" s="13"/>
      <c r="W127" s="205"/>
      <c r="X127" s="13"/>
      <c r="Y127" s="126"/>
      <c r="Z127" s="126"/>
    </row>
    <row r="128" spans="1:37" ht="22.5" customHeight="1" x14ac:dyDescent="0.15">
      <c r="A128" s="1"/>
      <c r="B128" s="206"/>
      <c r="R128" s="13"/>
      <c r="S128" s="13"/>
      <c r="T128" s="13"/>
      <c r="U128" s="13"/>
      <c r="V128" s="13"/>
      <c r="W128" s="205"/>
      <c r="X128" s="13"/>
      <c r="Y128" s="126"/>
      <c r="Z128" s="126"/>
    </row>
    <row r="129" spans="1:26" ht="22.5" customHeight="1" x14ac:dyDescent="0.15">
      <c r="A129" s="1"/>
      <c r="B129" s="206"/>
      <c r="C129" s="193"/>
      <c r="D129" s="13"/>
      <c r="E129" s="13"/>
      <c r="F129" s="13"/>
      <c r="G129" s="13"/>
      <c r="H129" s="13"/>
      <c r="I129" s="13"/>
      <c r="J129" s="13"/>
      <c r="K129" s="13"/>
      <c r="L129" s="13"/>
      <c r="M129" s="13"/>
      <c r="N129" s="13"/>
      <c r="O129" s="13"/>
      <c r="P129" s="13"/>
      <c r="Q129" s="13"/>
      <c r="R129" s="13"/>
      <c r="S129" s="13"/>
      <c r="T129" s="13"/>
      <c r="U129" s="13"/>
      <c r="V129" s="13"/>
      <c r="W129" s="205"/>
      <c r="X129" s="13"/>
      <c r="Y129" s="126"/>
      <c r="Z129" s="126"/>
    </row>
    <row r="130" spans="1:26" ht="22.5" customHeight="1" x14ac:dyDescent="0.15">
      <c r="A130" s="1"/>
      <c r="B130" s="206"/>
      <c r="C130" s="193"/>
      <c r="D130" s="13"/>
      <c r="E130" s="13"/>
      <c r="F130" s="13"/>
      <c r="G130" s="13"/>
      <c r="H130" s="13"/>
      <c r="I130" s="13"/>
      <c r="J130" s="13"/>
      <c r="K130" s="13"/>
      <c r="L130" s="13"/>
      <c r="M130" s="13"/>
      <c r="N130" s="13"/>
      <c r="O130" s="13"/>
      <c r="P130" s="13"/>
      <c r="Q130" s="13"/>
      <c r="R130" s="13"/>
      <c r="S130" s="13"/>
      <c r="T130" s="13"/>
      <c r="U130" s="13"/>
      <c r="V130" s="13"/>
      <c r="W130" s="205"/>
      <c r="X130" s="13"/>
      <c r="Y130" s="126"/>
      <c r="Z130" s="126"/>
    </row>
    <row r="131" spans="1:26" ht="22.5" customHeight="1" x14ac:dyDescent="0.15">
      <c r="A131" s="1"/>
      <c r="B131" s="206"/>
      <c r="C131" s="13"/>
      <c r="D131" s="13"/>
      <c r="E131" s="13"/>
      <c r="F131" s="13"/>
      <c r="G131" s="13"/>
      <c r="H131" s="13"/>
      <c r="I131" s="13"/>
      <c r="J131" s="13"/>
      <c r="K131" s="13"/>
      <c r="L131" s="13"/>
      <c r="M131" s="13"/>
      <c r="N131" s="13"/>
      <c r="O131" s="13"/>
      <c r="P131" s="13"/>
      <c r="Q131" s="13"/>
      <c r="R131" s="13"/>
      <c r="S131" s="13"/>
      <c r="T131" s="13"/>
      <c r="U131" s="13"/>
      <c r="V131" s="13"/>
      <c r="W131" s="205"/>
      <c r="X131" s="13"/>
      <c r="Y131" s="126"/>
      <c r="Z131" s="126"/>
    </row>
    <row r="132" spans="1:26" ht="22.5" customHeight="1" x14ac:dyDescent="0.15">
      <c r="A132" s="1"/>
      <c r="B132" s="206"/>
      <c r="D132" s="13"/>
      <c r="E132" s="13"/>
      <c r="F132" s="13"/>
      <c r="G132" s="13"/>
      <c r="H132" s="13"/>
      <c r="I132" s="13"/>
      <c r="J132" s="13"/>
      <c r="K132" s="13"/>
      <c r="L132" s="13"/>
      <c r="M132" s="13"/>
      <c r="N132" s="13"/>
      <c r="O132" s="13"/>
      <c r="P132" s="13"/>
      <c r="Q132" s="13"/>
      <c r="R132" s="13"/>
      <c r="S132" s="13"/>
      <c r="T132" s="13"/>
      <c r="U132" s="13"/>
      <c r="V132" s="13"/>
      <c r="W132" s="205"/>
      <c r="X132" s="13"/>
      <c r="Y132" s="126"/>
      <c r="Z132" s="126"/>
    </row>
    <row r="133" spans="1:26" ht="22.5" customHeight="1" x14ac:dyDescent="0.15">
      <c r="A133" s="1"/>
      <c r="B133" s="206"/>
      <c r="C133" s="367" t="s">
        <v>542</v>
      </c>
      <c r="D133" s="13"/>
      <c r="E133" s="13"/>
      <c r="F133" s="13"/>
      <c r="G133" s="13"/>
      <c r="H133" s="13"/>
      <c r="I133" s="13"/>
      <c r="J133" s="13"/>
      <c r="K133" s="13"/>
      <c r="L133" s="13"/>
      <c r="M133" s="13"/>
      <c r="N133" s="13"/>
      <c r="O133" s="13"/>
      <c r="P133" s="13"/>
      <c r="Q133" s="13"/>
      <c r="R133" s="13"/>
      <c r="S133" s="13"/>
      <c r="T133" s="13"/>
      <c r="U133" s="13"/>
      <c r="V133" s="13"/>
      <c r="W133" s="205"/>
      <c r="X133" s="13"/>
      <c r="Y133" s="126"/>
      <c r="Z133" s="126"/>
    </row>
    <row r="134" spans="1:26" ht="22.5" customHeight="1" x14ac:dyDescent="0.15">
      <c r="A134" s="1"/>
      <c r="B134" s="206"/>
      <c r="C134" s="367" t="s">
        <v>646</v>
      </c>
      <c r="D134" s="13"/>
      <c r="E134" s="13"/>
      <c r="F134" s="13"/>
      <c r="G134" s="13"/>
      <c r="H134" s="13"/>
      <c r="I134" s="13"/>
      <c r="J134" s="13"/>
      <c r="K134" s="13"/>
      <c r="L134" s="13"/>
      <c r="M134" s="13"/>
      <c r="N134" s="13"/>
      <c r="O134" s="13"/>
      <c r="P134" s="13"/>
      <c r="Q134" s="13"/>
      <c r="R134" s="13"/>
      <c r="S134" s="13"/>
      <c r="T134" s="13"/>
      <c r="U134" s="13"/>
      <c r="V134" s="13"/>
      <c r="W134" s="205"/>
      <c r="X134" s="13"/>
      <c r="Y134" s="126"/>
      <c r="Z134" s="126"/>
    </row>
    <row r="135" spans="1:26" ht="22.5" customHeight="1" x14ac:dyDescent="0.15">
      <c r="A135" s="1"/>
      <c r="B135" s="206"/>
      <c r="C135" s="367" t="s">
        <v>535</v>
      </c>
      <c r="D135" s="13"/>
      <c r="E135" s="13"/>
      <c r="F135" s="13"/>
      <c r="G135" s="13"/>
      <c r="H135" s="13"/>
      <c r="I135" s="13"/>
      <c r="J135" s="13"/>
      <c r="K135" s="13"/>
      <c r="L135" s="13"/>
      <c r="M135" s="13"/>
      <c r="N135" s="13"/>
      <c r="O135" s="13"/>
      <c r="P135" s="13"/>
      <c r="Q135" s="13"/>
      <c r="R135" s="13"/>
      <c r="S135" s="13"/>
      <c r="T135" s="13"/>
      <c r="U135" s="13"/>
      <c r="V135" s="13"/>
      <c r="W135" s="205"/>
      <c r="X135" s="13"/>
      <c r="Y135" s="126"/>
      <c r="Z135" s="126"/>
    </row>
    <row r="136" spans="1:26" ht="22.5" customHeight="1" x14ac:dyDescent="0.15">
      <c r="A136" s="1"/>
      <c r="B136" s="206" t="s">
        <v>639</v>
      </c>
      <c r="C136" s="401"/>
      <c r="D136" s="401"/>
      <c r="E136" s="401"/>
      <c r="F136" s="401"/>
      <c r="G136" s="401"/>
      <c r="H136" s="401"/>
      <c r="I136" s="401"/>
      <c r="J136" s="401"/>
      <c r="K136" s="401"/>
      <c r="L136" s="401"/>
      <c r="M136" s="13"/>
      <c r="N136" s="13"/>
      <c r="O136" s="13"/>
      <c r="P136" s="13"/>
      <c r="Q136" s="13"/>
      <c r="R136" s="13"/>
      <c r="S136" s="13"/>
      <c r="T136" s="13"/>
      <c r="U136" s="13"/>
      <c r="V136" s="13"/>
      <c r="W136" s="205"/>
      <c r="X136" s="13"/>
      <c r="Y136" s="126"/>
      <c r="Z136" s="126"/>
    </row>
    <row r="137" spans="1:26" ht="22.5" customHeight="1" x14ac:dyDescent="0.15">
      <c r="A137" s="1"/>
      <c r="B137" s="206" t="s">
        <v>640</v>
      </c>
      <c r="C137" s="520"/>
      <c r="D137" s="520"/>
      <c r="E137" s="520"/>
      <c r="F137" s="403" t="s">
        <v>642</v>
      </c>
      <c r="G137" s="401"/>
      <c r="H137" s="401" t="s">
        <v>638</v>
      </c>
      <c r="I137" s="520"/>
      <c r="J137" s="520"/>
      <c r="K137" s="520"/>
      <c r="L137" s="401" t="s">
        <v>642</v>
      </c>
      <c r="M137" s="13"/>
      <c r="N137" s="13"/>
      <c r="O137" s="13"/>
      <c r="P137" s="13"/>
      <c r="Q137" s="13"/>
      <c r="R137" s="13"/>
      <c r="S137" s="13"/>
      <c r="T137" s="13"/>
      <c r="U137" s="13"/>
      <c r="V137" s="13"/>
      <c r="W137" s="205"/>
      <c r="X137" s="13"/>
      <c r="Y137" s="126"/>
      <c r="Z137" s="126"/>
    </row>
    <row r="138" spans="1:26" ht="22.5" customHeight="1" x14ac:dyDescent="0.15">
      <c r="A138" s="1"/>
      <c r="B138" s="206" t="s">
        <v>641</v>
      </c>
      <c r="C138" s="520"/>
      <c r="D138" s="520"/>
      <c r="E138" s="520"/>
      <c r="F138" s="403" t="s">
        <v>642</v>
      </c>
      <c r="G138" s="401"/>
      <c r="H138" s="401" t="s">
        <v>638</v>
      </c>
      <c r="I138" s="520"/>
      <c r="J138" s="520"/>
      <c r="K138" s="520"/>
      <c r="L138" s="401" t="s">
        <v>642</v>
      </c>
      <c r="M138" s="13"/>
      <c r="N138" s="13"/>
      <c r="O138" s="13"/>
      <c r="P138" s="13"/>
      <c r="Q138" s="13"/>
      <c r="R138" s="13"/>
      <c r="S138" s="13"/>
      <c r="T138" s="13"/>
      <c r="U138" s="13"/>
      <c r="V138" s="13"/>
      <c r="W138" s="205"/>
      <c r="X138" s="13"/>
      <c r="Y138" s="126"/>
      <c r="Z138" s="126"/>
    </row>
    <row r="139" spans="1:26" ht="22.5" customHeight="1" thickBot="1" x14ac:dyDescent="0.2">
      <c r="A139" s="1"/>
      <c r="B139" s="207"/>
      <c r="C139" s="208"/>
      <c r="D139" s="208"/>
      <c r="E139" s="208"/>
      <c r="F139" s="208"/>
      <c r="G139" s="208"/>
      <c r="H139" s="208"/>
      <c r="I139" s="208"/>
      <c r="J139" s="208"/>
      <c r="K139" s="208"/>
      <c r="L139" s="208"/>
      <c r="M139" s="208"/>
      <c r="N139" s="208"/>
      <c r="O139" s="208"/>
      <c r="P139" s="208"/>
      <c r="Q139" s="208"/>
      <c r="R139" s="208"/>
      <c r="S139" s="208"/>
      <c r="T139" s="208"/>
      <c r="U139" s="208"/>
      <c r="V139" s="208"/>
      <c r="W139" s="209"/>
      <c r="X139" s="13"/>
      <c r="Y139" s="126"/>
      <c r="Z139" s="126"/>
    </row>
    <row r="140" spans="1:26" ht="22.5" customHeight="1" thickBot="1" x14ac:dyDescent="0.2">
      <c r="A140" s="1"/>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26"/>
      <c r="Z140" s="126"/>
    </row>
    <row r="141" spans="1:26" s="385" customFormat="1" ht="22.5" customHeight="1" x14ac:dyDescent="0.15">
      <c r="A141" s="205"/>
      <c r="B141" s="518" t="s">
        <v>537</v>
      </c>
      <c r="C141" s="518"/>
      <c r="D141" s="519"/>
      <c r="E141" s="202"/>
      <c r="F141" s="368" t="s">
        <v>643</v>
      </c>
      <c r="G141" s="202"/>
      <c r="H141" s="202"/>
      <c r="I141" s="202"/>
      <c r="J141" s="202"/>
      <c r="K141" s="202"/>
      <c r="L141" s="202"/>
      <c r="M141" s="202"/>
      <c r="N141" s="202"/>
      <c r="O141" s="202"/>
      <c r="P141" s="202"/>
      <c r="Q141" s="202"/>
      <c r="R141" s="202"/>
      <c r="S141" s="202"/>
      <c r="T141" s="202"/>
      <c r="U141" s="202"/>
      <c r="V141" s="202"/>
      <c r="W141" s="202"/>
      <c r="X141" s="206"/>
      <c r="Y141" s="386"/>
      <c r="Z141" s="386"/>
    </row>
    <row r="142" spans="1:26" s="385" customFormat="1" ht="22.5" customHeight="1" x14ac:dyDescent="0.15">
      <c r="A142" s="205"/>
      <c r="B142" s="491" t="s">
        <v>534</v>
      </c>
      <c r="C142" s="491"/>
      <c r="D142" s="492"/>
      <c r="E142" s="386"/>
      <c r="G142" s="405" t="s">
        <v>644</v>
      </c>
      <c r="H142" s="386"/>
      <c r="I142" s="386"/>
      <c r="J142" s="386"/>
      <c r="K142" s="386"/>
      <c r="L142" s="386"/>
      <c r="M142" s="386"/>
      <c r="N142" s="386"/>
      <c r="O142" s="386"/>
      <c r="P142" s="386"/>
      <c r="Q142" s="386"/>
      <c r="R142" s="386"/>
      <c r="S142" s="386"/>
      <c r="T142" s="386"/>
      <c r="U142" s="386"/>
      <c r="V142" s="386"/>
      <c r="W142" s="386"/>
      <c r="X142" s="206"/>
      <c r="Y142" s="386"/>
      <c r="Z142" s="386"/>
    </row>
    <row r="143" spans="1:26" s="385" customFormat="1" ht="22.5" customHeight="1" x14ac:dyDescent="0.15">
      <c r="A143" s="205"/>
      <c r="C143" s="384"/>
      <c r="D143" s="384"/>
      <c r="E143" s="386"/>
      <c r="G143" s="404" t="s">
        <v>645</v>
      </c>
      <c r="H143" s="386"/>
      <c r="I143" s="386"/>
      <c r="J143" s="386"/>
      <c r="K143" s="386"/>
      <c r="L143" s="386"/>
      <c r="M143" s="386"/>
      <c r="N143" s="386"/>
      <c r="O143" s="386"/>
      <c r="P143" s="386"/>
      <c r="Q143" s="386"/>
      <c r="R143" s="386"/>
      <c r="S143" s="386"/>
      <c r="T143" s="386"/>
      <c r="U143" s="386"/>
      <c r="V143" s="386"/>
      <c r="W143" s="386"/>
      <c r="X143" s="206"/>
      <c r="Y143" s="386"/>
      <c r="Z143" s="386"/>
    </row>
    <row r="144" spans="1:26" s="385" customFormat="1" ht="22.5" customHeight="1" x14ac:dyDescent="0.15">
      <c r="A144" s="205"/>
      <c r="C144" s="384"/>
      <c r="D144" s="384"/>
      <c r="E144" s="384"/>
      <c r="F144" s="384"/>
      <c r="G144" s="384"/>
      <c r="H144" s="384"/>
      <c r="I144" s="384"/>
      <c r="J144" s="384"/>
      <c r="K144" s="384"/>
      <c r="L144" s="384"/>
      <c r="M144" s="384"/>
      <c r="N144" s="384"/>
      <c r="O144" s="384"/>
      <c r="P144" s="384"/>
      <c r="Q144" s="384"/>
      <c r="R144" s="384"/>
      <c r="S144" s="384"/>
      <c r="T144" s="384"/>
      <c r="U144" s="384"/>
      <c r="V144" s="384"/>
      <c r="W144" s="384"/>
      <c r="X144" s="206"/>
      <c r="Y144" s="384"/>
      <c r="Z144" s="384"/>
    </row>
    <row r="145" spans="1:37" s="385" customFormat="1" ht="22.5" customHeight="1" x14ac:dyDescent="0.15">
      <c r="A145" s="205"/>
      <c r="B145" s="99"/>
      <c r="C145" s="386"/>
      <c r="D145" s="386"/>
      <c r="E145" s="384"/>
      <c r="F145" s="384"/>
      <c r="G145" s="384"/>
      <c r="H145" s="384"/>
      <c r="I145" s="384"/>
      <c r="J145" s="384"/>
      <c r="K145" s="384"/>
      <c r="L145" s="384"/>
      <c r="M145" s="384"/>
      <c r="N145" s="384"/>
      <c r="O145" s="384"/>
      <c r="P145" s="384"/>
      <c r="Q145" s="384"/>
      <c r="R145" s="384"/>
      <c r="S145" s="384"/>
      <c r="T145" s="384"/>
      <c r="U145" s="384"/>
      <c r="V145" s="384"/>
      <c r="W145" s="384"/>
      <c r="X145" s="206"/>
      <c r="Y145" s="384"/>
      <c r="Z145" s="384"/>
      <c r="AB145" s="30"/>
    </row>
    <row r="146" spans="1:37" s="385" customFormat="1" ht="22.5" customHeight="1" x14ac:dyDescent="0.15">
      <c r="A146" s="384"/>
      <c r="B146" s="210"/>
      <c r="C146" s="99"/>
      <c r="D146" s="386"/>
      <c r="E146" s="386"/>
      <c r="F146" s="387"/>
      <c r="G146" s="386"/>
      <c r="H146" s="386"/>
      <c r="I146" s="386"/>
      <c r="J146" s="386"/>
      <c r="K146" s="386"/>
      <c r="L146" s="386"/>
      <c r="M146" s="386"/>
      <c r="N146" s="386"/>
      <c r="O146" s="386"/>
      <c r="P146" s="386"/>
      <c r="Q146" s="386"/>
      <c r="R146" s="386"/>
      <c r="S146" s="386"/>
      <c r="T146" s="386"/>
      <c r="U146" s="386"/>
      <c r="V146" s="386"/>
      <c r="W146" s="205"/>
      <c r="X146" s="386"/>
      <c r="Y146" s="384"/>
      <c r="Z146" s="384"/>
    </row>
    <row r="147" spans="1:37" s="385" customFormat="1" ht="22.5" customHeight="1" x14ac:dyDescent="0.15">
      <c r="A147" s="384"/>
      <c r="B147" s="210"/>
      <c r="C147" s="99"/>
      <c r="D147" s="386"/>
      <c r="E147" s="386"/>
      <c r="F147" s="386"/>
      <c r="G147" s="386"/>
      <c r="H147" s="386"/>
      <c r="I147" s="386"/>
      <c r="J147" s="386"/>
      <c r="K147" s="386"/>
      <c r="L147" s="386"/>
      <c r="M147" s="386"/>
      <c r="N147" s="386"/>
      <c r="O147" s="386"/>
      <c r="P147" s="386"/>
      <c r="Q147" s="386"/>
      <c r="R147" s="386"/>
      <c r="S147" s="386"/>
      <c r="T147" s="386"/>
      <c r="U147" s="386"/>
      <c r="V147" s="386"/>
      <c r="W147" s="205"/>
      <c r="X147" s="386"/>
      <c r="Y147" s="384"/>
      <c r="Z147" s="384"/>
      <c r="AB147" s="234"/>
    </row>
    <row r="148" spans="1:37" s="385" customFormat="1" ht="22.5" customHeight="1" x14ac:dyDescent="0.15">
      <c r="A148" s="384"/>
      <c r="B148" s="210"/>
      <c r="C148" s="99"/>
      <c r="D148" s="386"/>
      <c r="E148" s="386"/>
      <c r="F148" s="386"/>
      <c r="G148" s="386"/>
      <c r="H148" s="386"/>
      <c r="I148" s="386"/>
      <c r="J148" s="386"/>
      <c r="K148" s="386"/>
      <c r="L148" s="386"/>
      <c r="M148" s="386"/>
      <c r="N148" s="386"/>
      <c r="O148" s="386"/>
      <c r="P148" s="386"/>
      <c r="Q148" s="386"/>
      <c r="R148" s="386"/>
      <c r="S148" s="386"/>
      <c r="T148" s="386"/>
      <c r="U148" s="386"/>
      <c r="V148" s="386"/>
      <c r="W148" s="205"/>
      <c r="X148" s="386"/>
      <c r="AB148" s="30"/>
      <c r="AC148" s="30"/>
      <c r="AD148" s="30"/>
      <c r="AE148" s="30"/>
      <c r="AF148" s="30"/>
      <c r="AG148" s="384"/>
    </row>
    <row r="149" spans="1:37" s="385" customFormat="1" ht="22.5" customHeight="1" x14ac:dyDescent="0.15">
      <c r="A149" s="384"/>
      <c r="B149" s="210"/>
      <c r="C149" s="99"/>
      <c r="D149" s="386"/>
      <c r="E149" s="386"/>
      <c r="F149" s="386"/>
      <c r="G149" s="386"/>
      <c r="H149" s="386"/>
      <c r="I149" s="386"/>
      <c r="J149" s="386"/>
      <c r="K149" s="386"/>
      <c r="L149" s="386"/>
      <c r="M149" s="386"/>
      <c r="N149" s="386"/>
      <c r="O149" s="386"/>
      <c r="P149" s="386"/>
      <c r="Q149" s="386"/>
      <c r="R149" s="386"/>
      <c r="S149" s="386"/>
      <c r="T149" s="386"/>
      <c r="U149" s="386"/>
      <c r="V149" s="386"/>
      <c r="W149" s="205"/>
      <c r="X149" s="386"/>
      <c r="AB149" s="234"/>
      <c r="AC149" s="234"/>
      <c r="AD149" s="234"/>
      <c r="AE149" s="30"/>
      <c r="AF149" s="30"/>
      <c r="AH149" s="384"/>
      <c r="AI149" s="384"/>
      <c r="AJ149" s="384"/>
      <c r="AK149" s="384"/>
    </row>
    <row r="150" spans="1:37" s="385" customFormat="1" ht="22.5" customHeight="1" x14ac:dyDescent="0.15">
      <c r="A150" s="384"/>
      <c r="B150" s="210"/>
      <c r="C150" s="99"/>
      <c r="D150" s="386"/>
      <c r="E150" s="386"/>
      <c r="F150" s="386"/>
      <c r="G150" s="386"/>
      <c r="H150" s="386"/>
      <c r="I150" s="386"/>
      <c r="J150" s="386"/>
      <c r="K150" s="386"/>
      <c r="L150" s="386"/>
      <c r="M150" s="386"/>
      <c r="N150" s="386"/>
      <c r="O150" s="386"/>
      <c r="P150" s="386"/>
      <c r="Q150" s="386"/>
      <c r="R150" s="386"/>
      <c r="S150" s="386"/>
      <c r="T150" s="386"/>
      <c r="U150" s="386"/>
      <c r="V150" s="386"/>
      <c r="W150" s="205"/>
      <c r="X150" s="386"/>
      <c r="AC150" s="30"/>
      <c r="AD150" s="30"/>
      <c r="AE150" s="30"/>
      <c r="AF150" s="30"/>
    </row>
    <row r="151" spans="1:37" s="384" customFormat="1" ht="22.5" customHeight="1" x14ac:dyDescent="0.15">
      <c r="B151" s="210"/>
      <c r="C151" s="99"/>
      <c r="D151" s="386"/>
      <c r="E151" s="386"/>
      <c r="G151" s="386"/>
      <c r="H151" s="386"/>
      <c r="I151" s="386"/>
      <c r="J151" s="386"/>
      <c r="K151" s="386"/>
      <c r="L151" s="386"/>
      <c r="M151" s="386"/>
      <c r="N151" s="386"/>
      <c r="O151" s="386"/>
      <c r="P151" s="386"/>
      <c r="Q151" s="386"/>
      <c r="R151" s="386"/>
      <c r="S151" s="386"/>
      <c r="T151" s="386"/>
      <c r="U151" s="386"/>
      <c r="V151" s="386"/>
      <c r="W151" s="205"/>
      <c r="X151" s="386"/>
      <c r="Y151" s="385"/>
      <c r="Z151" s="385"/>
      <c r="AB151" s="385"/>
      <c r="AC151" s="385"/>
      <c r="AK151" s="385"/>
    </row>
    <row r="152" spans="1:37" s="384" customFormat="1" ht="22.5" customHeight="1" x14ac:dyDescent="0.15">
      <c r="B152" s="210"/>
      <c r="C152" s="99"/>
      <c r="D152" s="386"/>
      <c r="E152" s="386"/>
      <c r="G152" s="386"/>
      <c r="H152" s="386"/>
      <c r="I152" s="386"/>
      <c r="J152" s="386"/>
      <c r="K152" s="386"/>
      <c r="L152" s="386"/>
      <c r="M152" s="386"/>
      <c r="N152" s="386"/>
      <c r="O152" s="386"/>
      <c r="P152" s="386"/>
      <c r="Q152" s="386"/>
      <c r="R152" s="386"/>
      <c r="S152" s="386"/>
      <c r="T152" s="386"/>
      <c r="U152" s="386"/>
      <c r="V152" s="386"/>
      <c r="W152" s="205"/>
      <c r="X152" s="386"/>
      <c r="Y152" s="385"/>
      <c r="Z152" s="385"/>
      <c r="AB152" s="385"/>
      <c r="AC152" s="385"/>
      <c r="AK152" s="385"/>
    </row>
    <row r="153" spans="1:37" s="384" customFormat="1" ht="22.5" customHeight="1" x14ac:dyDescent="0.15">
      <c r="B153" s="210"/>
      <c r="C153" s="99"/>
      <c r="D153" s="386"/>
      <c r="E153" s="386"/>
      <c r="F153" s="386"/>
      <c r="G153" s="386"/>
      <c r="H153" s="386"/>
      <c r="I153" s="386"/>
      <c r="J153" s="386"/>
      <c r="K153" s="386"/>
      <c r="L153" s="386"/>
      <c r="M153" s="386"/>
      <c r="N153" s="386"/>
      <c r="O153" s="386"/>
      <c r="P153" s="386"/>
      <c r="Q153" s="386"/>
      <c r="R153" s="386"/>
      <c r="S153" s="386"/>
      <c r="T153" s="386"/>
      <c r="U153" s="386"/>
      <c r="V153" s="386"/>
      <c r="W153" s="205"/>
      <c r="X153" s="386"/>
      <c r="Y153" s="385"/>
      <c r="Z153" s="385"/>
      <c r="AB153" s="385"/>
      <c r="AC153" s="385"/>
      <c r="AK153" s="385"/>
    </row>
    <row r="154" spans="1:37" s="385" customFormat="1" ht="22.5" customHeight="1" x14ac:dyDescent="0.15">
      <c r="A154" s="384"/>
      <c r="B154" s="210"/>
      <c r="C154" s="99"/>
      <c r="D154" s="386"/>
      <c r="E154" s="386"/>
      <c r="F154" s="386"/>
      <c r="G154" s="386"/>
      <c r="H154" s="386"/>
      <c r="I154" s="386"/>
      <c r="J154" s="386"/>
      <c r="K154" s="386"/>
      <c r="L154" s="386"/>
      <c r="M154" s="386"/>
      <c r="N154" s="386"/>
      <c r="O154" s="386"/>
      <c r="P154" s="386"/>
      <c r="Q154" s="386"/>
      <c r="R154" s="386"/>
      <c r="S154" s="386"/>
      <c r="T154" s="386"/>
      <c r="U154" s="386"/>
      <c r="V154" s="386"/>
      <c r="W154" s="205"/>
      <c r="X154" s="386"/>
      <c r="Y154" s="384"/>
      <c r="Z154" s="384"/>
      <c r="AK154" s="30"/>
    </row>
    <row r="155" spans="1:37" s="385" customFormat="1" ht="22.5" customHeight="1" x14ac:dyDescent="0.15">
      <c r="A155" s="384"/>
      <c r="B155" s="210"/>
      <c r="C155" s="99"/>
      <c r="D155" s="386"/>
      <c r="E155" s="386"/>
      <c r="F155" s="386"/>
      <c r="G155" s="386"/>
      <c r="H155" s="386"/>
      <c r="I155" s="386"/>
      <c r="J155" s="386"/>
      <c r="K155" s="386"/>
      <c r="L155" s="386"/>
      <c r="M155" s="386"/>
      <c r="N155" s="386"/>
      <c r="O155" s="386"/>
      <c r="P155" s="386"/>
      <c r="Q155" s="386"/>
      <c r="R155" s="386"/>
      <c r="S155" s="386"/>
      <c r="T155" s="386"/>
      <c r="U155" s="386"/>
      <c r="V155" s="386"/>
      <c r="W155" s="205"/>
      <c r="X155" s="386"/>
      <c r="Y155" s="99"/>
      <c r="Z155" s="99"/>
      <c r="AK155" s="30"/>
    </row>
    <row r="156" spans="1:37" s="385" customFormat="1" ht="22.5" customHeight="1" x14ac:dyDescent="0.15">
      <c r="A156" s="384"/>
      <c r="B156" s="210"/>
      <c r="C156" s="99"/>
      <c r="D156" s="386"/>
      <c r="E156" s="386"/>
      <c r="F156" s="386"/>
      <c r="G156" s="386"/>
      <c r="H156" s="386"/>
      <c r="I156" s="386"/>
      <c r="J156" s="386"/>
      <c r="K156" s="386"/>
      <c r="L156" s="386"/>
      <c r="M156" s="386"/>
      <c r="N156" s="386"/>
      <c r="O156" s="386"/>
      <c r="P156" s="386"/>
      <c r="Q156" s="386"/>
      <c r="R156" s="386"/>
      <c r="S156" s="386"/>
      <c r="T156" s="386"/>
      <c r="U156" s="386"/>
      <c r="V156" s="386"/>
      <c r="W156" s="205"/>
      <c r="X156" s="386"/>
      <c r="Y156" s="386"/>
      <c r="Z156" s="386"/>
      <c r="AK156" s="30"/>
    </row>
    <row r="157" spans="1:37" s="385" customFormat="1" ht="22.5" customHeight="1" x14ac:dyDescent="0.15">
      <c r="A157" s="384"/>
      <c r="B157" s="210"/>
      <c r="C157" s="384"/>
      <c r="D157" s="384"/>
      <c r="E157" s="384"/>
      <c r="F157" s="386"/>
      <c r="G157" s="386"/>
      <c r="H157" s="386"/>
      <c r="I157" s="386"/>
      <c r="J157" s="386"/>
      <c r="K157" s="386"/>
      <c r="L157" s="386"/>
      <c r="M157" s="386"/>
      <c r="N157" s="386"/>
      <c r="O157" s="386"/>
      <c r="P157" s="386"/>
      <c r="Q157" s="386"/>
      <c r="R157" s="386"/>
      <c r="S157" s="386"/>
      <c r="T157" s="386"/>
      <c r="U157" s="386"/>
      <c r="V157" s="386"/>
      <c r="W157" s="205"/>
      <c r="X157" s="386"/>
      <c r="Y157" s="386"/>
      <c r="Z157" s="386"/>
    </row>
    <row r="158" spans="1:37" s="385" customFormat="1" ht="22.5" customHeight="1" x14ac:dyDescent="0.15">
      <c r="A158" s="384"/>
      <c r="B158" s="204"/>
      <c r="D158" s="387"/>
      <c r="E158" s="387"/>
      <c r="F158" s="386"/>
      <c r="G158" s="386"/>
      <c r="H158" s="386"/>
      <c r="I158" s="386"/>
      <c r="J158" s="386"/>
      <c r="K158" s="386"/>
      <c r="L158" s="386"/>
      <c r="M158" s="386"/>
      <c r="N158" s="386"/>
      <c r="O158" s="386"/>
      <c r="P158" s="386"/>
      <c r="Q158" s="386"/>
      <c r="R158" s="386"/>
      <c r="S158" s="386"/>
      <c r="T158" s="386"/>
      <c r="U158" s="386"/>
      <c r="V158" s="386"/>
      <c r="W158" s="205"/>
      <c r="X158" s="386"/>
      <c r="Y158" s="386"/>
      <c r="Z158" s="386"/>
    </row>
    <row r="159" spans="1:37" s="385" customFormat="1" ht="22.5" customHeight="1" x14ac:dyDescent="0.15">
      <c r="A159" s="384"/>
      <c r="B159" s="204"/>
      <c r="E159" s="387"/>
      <c r="F159" s="386"/>
      <c r="G159" s="386"/>
      <c r="H159" s="386"/>
      <c r="I159" s="386"/>
      <c r="J159" s="386"/>
      <c r="K159" s="386"/>
      <c r="L159" s="386"/>
      <c r="M159" s="386"/>
      <c r="N159" s="386"/>
      <c r="O159" s="386"/>
      <c r="P159" s="386"/>
      <c r="Q159" s="386"/>
      <c r="R159" s="386"/>
      <c r="S159" s="386"/>
      <c r="T159" s="386"/>
      <c r="U159" s="386"/>
      <c r="V159" s="386"/>
      <c r="W159" s="205"/>
      <c r="X159" s="386"/>
      <c r="Y159" s="386"/>
      <c r="Z159" s="386"/>
    </row>
    <row r="160" spans="1:37" s="385" customFormat="1" ht="22.5" customHeight="1" x14ac:dyDescent="0.15">
      <c r="A160" s="384"/>
      <c r="B160" s="204"/>
      <c r="E160" s="387"/>
      <c r="F160" s="386"/>
      <c r="G160" s="386"/>
      <c r="H160" s="386"/>
      <c r="I160" s="386"/>
      <c r="J160" s="386"/>
      <c r="K160" s="386"/>
      <c r="L160" s="386"/>
      <c r="M160" s="386"/>
      <c r="N160" s="386"/>
      <c r="O160" s="386"/>
      <c r="P160" s="386"/>
      <c r="Q160" s="386"/>
      <c r="R160" s="386"/>
      <c r="S160" s="386"/>
      <c r="T160" s="386"/>
      <c r="U160" s="386"/>
      <c r="V160" s="386"/>
      <c r="W160" s="205"/>
      <c r="X160" s="386"/>
      <c r="Y160" s="387"/>
      <c r="Z160" s="387"/>
    </row>
    <row r="161" spans="1:26" s="385" customFormat="1" ht="22.5" customHeight="1" x14ac:dyDescent="0.15">
      <c r="A161" s="384"/>
      <c r="B161" s="206"/>
      <c r="C161" s="384"/>
      <c r="D161" s="384"/>
      <c r="E161" s="384"/>
      <c r="F161" s="384"/>
      <c r="G161" s="384"/>
      <c r="H161" s="384"/>
      <c r="I161" s="384"/>
      <c r="J161" s="384"/>
      <c r="K161" s="384"/>
      <c r="L161" s="384"/>
      <c r="M161" s="384"/>
      <c r="N161" s="384"/>
      <c r="O161" s="384"/>
      <c r="P161" s="384"/>
      <c r="Q161" s="384"/>
      <c r="R161" s="386"/>
      <c r="S161" s="386"/>
      <c r="T161" s="386"/>
      <c r="U161" s="386"/>
      <c r="V161" s="386"/>
      <c r="W161" s="205"/>
      <c r="X161" s="386"/>
      <c r="Y161" s="387"/>
      <c r="Z161" s="387"/>
    </row>
    <row r="162" spans="1:26" s="385" customFormat="1" ht="22.5" customHeight="1" x14ac:dyDescent="0.15">
      <c r="A162" s="384"/>
      <c r="B162" s="206"/>
      <c r="C162" s="193"/>
      <c r="D162" s="386"/>
      <c r="E162" s="386"/>
      <c r="F162" s="386"/>
      <c r="G162" s="386"/>
      <c r="H162" s="386"/>
      <c r="I162" s="386"/>
      <c r="J162" s="386"/>
      <c r="K162" s="386"/>
      <c r="L162" s="386"/>
      <c r="M162" s="386"/>
      <c r="N162" s="386"/>
      <c r="O162" s="386"/>
      <c r="P162" s="386"/>
      <c r="Q162" s="386"/>
      <c r="R162" s="386"/>
      <c r="S162" s="386"/>
      <c r="T162" s="386"/>
      <c r="U162" s="386"/>
      <c r="V162" s="386"/>
      <c r="W162" s="205"/>
      <c r="X162" s="386"/>
      <c r="Y162" s="387"/>
      <c r="Z162" s="387"/>
    </row>
    <row r="163" spans="1:26" s="385" customFormat="1" ht="22.5" customHeight="1" x14ac:dyDescent="0.15">
      <c r="A163" s="384"/>
      <c r="B163" s="206"/>
      <c r="C163" s="193"/>
      <c r="D163" s="386"/>
      <c r="E163" s="386"/>
      <c r="F163" s="386"/>
      <c r="G163" s="386"/>
      <c r="H163" s="386"/>
      <c r="I163" s="386"/>
      <c r="J163" s="386"/>
      <c r="K163" s="386"/>
      <c r="L163" s="386"/>
      <c r="M163" s="386"/>
      <c r="N163" s="386"/>
      <c r="O163" s="386"/>
      <c r="P163" s="386"/>
      <c r="Q163" s="386"/>
      <c r="R163" s="386"/>
      <c r="S163" s="386"/>
      <c r="T163" s="386"/>
      <c r="U163" s="386"/>
      <c r="V163" s="386"/>
      <c r="W163" s="205"/>
      <c r="X163" s="386"/>
      <c r="Y163" s="387"/>
      <c r="Z163" s="387"/>
    </row>
    <row r="164" spans="1:26" s="385" customFormat="1" ht="22.5" customHeight="1" x14ac:dyDescent="0.15">
      <c r="A164" s="384"/>
      <c r="B164" s="204" t="s">
        <v>649</v>
      </c>
      <c r="C164" s="386"/>
      <c r="D164" s="386"/>
      <c r="E164" s="386"/>
      <c r="F164" s="386"/>
      <c r="G164" s="386"/>
      <c r="H164" s="386"/>
      <c r="I164" s="386"/>
      <c r="J164" s="386"/>
      <c r="K164" s="386"/>
      <c r="L164" s="386"/>
      <c r="M164" s="386"/>
      <c r="N164" s="386"/>
      <c r="O164" s="386"/>
      <c r="P164" s="386"/>
      <c r="Q164" s="386"/>
      <c r="R164" s="386"/>
      <c r="S164" s="386"/>
      <c r="T164" s="386"/>
      <c r="U164" s="386"/>
      <c r="V164" s="386"/>
      <c r="W164" s="205"/>
      <c r="X164" s="386"/>
      <c r="Y164" s="387"/>
      <c r="Z164" s="387"/>
    </row>
    <row r="165" spans="1:26" s="385" customFormat="1" ht="22.5" customHeight="1" x14ac:dyDescent="0.15">
      <c r="A165" s="384"/>
      <c r="B165" s="204" t="s">
        <v>648</v>
      </c>
      <c r="C165" s="386"/>
      <c r="D165" s="386"/>
      <c r="E165" s="386"/>
      <c r="F165" s="386"/>
      <c r="G165" s="386"/>
      <c r="H165" s="386"/>
      <c r="I165" s="386"/>
      <c r="J165" s="386"/>
      <c r="K165" s="386"/>
      <c r="L165" s="386"/>
      <c r="M165" s="386"/>
      <c r="N165" s="386"/>
      <c r="O165" s="386"/>
      <c r="P165" s="386"/>
      <c r="Q165" s="386"/>
      <c r="R165" s="386"/>
      <c r="S165" s="386"/>
      <c r="T165" s="386"/>
      <c r="U165" s="386"/>
      <c r="V165" s="386"/>
      <c r="W165" s="205"/>
      <c r="X165" s="386"/>
      <c r="Y165" s="387"/>
      <c r="Z165" s="387"/>
    </row>
    <row r="166" spans="1:26" s="385" customFormat="1" ht="22.5" customHeight="1" x14ac:dyDescent="0.15">
      <c r="A166" s="384"/>
      <c r="B166" s="406" t="s">
        <v>647</v>
      </c>
      <c r="C166" s="386"/>
      <c r="D166" s="386"/>
      <c r="E166" s="386"/>
      <c r="F166" s="386"/>
      <c r="G166" s="386"/>
      <c r="H166" s="386"/>
      <c r="I166" s="386"/>
      <c r="J166" s="386"/>
      <c r="K166" s="386"/>
      <c r="L166" s="386"/>
      <c r="M166" s="386"/>
      <c r="N166" s="386"/>
      <c r="O166" s="386"/>
      <c r="P166" s="386"/>
      <c r="Q166" s="386"/>
      <c r="R166" s="386"/>
      <c r="S166" s="386"/>
      <c r="T166" s="386"/>
      <c r="U166" s="386"/>
      <c r="V166" s="386"/>
      <c r="W166" s="205"/>
      <c r="X166" s="386"/>
      <c r="Y166" s="387"/>
      <c r="Z166" s="387"/>
    </row>
    <row r="167" spans="1:26" s="385" customFormat="1" ht="22.5" customHeight="1" x14ac:dyDescent="0.15">
      <c r="A167" s="384"/>
      <c r="B167" s="206"/>
      <c r="C167" s="386"/>
      <c r="D167" s="386"/>
      <c r="E167" s="386"/>
      <c r="F167" s="386"/>
      <c r="G167" s="386"/>
      <c r="H167" s="402"/>
      <c r="I167" s="386"/>
      <c r="J167" s="386"/>
      <c r="K167" s="386"/>
      <c r="L167" s="386"/>
      <c r="M167" s="386"/>
      <c r="N167" s="386"/>
      <c r="O167" s="386"/>
      <c r="P167" s="386"/>
      <c r="Q167" s="386"/>
      <c r="R167" s="386"/>
      <c r="S167" s="386"/>
      <c r="T167" s="386"/>
      <c r="U167" s="386"/>
      <c r="V167" s="386"/>
      <c r="W167" s="205"/>
      <c r="X167" s="386"/>
      <c r="Y167" s="387"/>
      <c r="Z167" s="387"/>
    </row>
    <row r="168" spans="1:26" s="385" customFormat="1" ht="22.5" customHeight="1" x14ac:dyDescent="0.15">
      <c r="A168" s="384"/>
      <c r="B168" s="206"/>
      <c r="C168" s="386"/>
      <c r="D168" s="386"/>
      <c r="E168" s="386"/>
      <c r="F168" s="386"/>
      <c r="G168" s="386"/>
      <c r="H168" s="386"/>
      <c r="I168" s="386"/>
      <c r="J168" s="386"/>
      <c r="K168" s="386"/>
      <c r="L168" s="386"/>
      <c r="M168" s="386"/>
      <c r="N168" s="386"/>
      <c r="O168" s="386"/>
      <c r="P168" s="386"/>
      <c r="Q168" s="386"/>
      <c r="R168" s="386"/>
      <c r="S168" s="386"/>
      <c r="T168" s="386"/>
      <c r="U168" s="386"/>
      <c r="V168" s="386"/>
      <c r="W168" s="205"/>
      <c r="X168" s="386"/>
      <c r="Y168" s="387"/>
      <c r="Z168" s="387"/>
    </row>
    <row r="169" spans="1:26" s="385" customFormat="1" ht="22.5" customHeight="1" x14ac:dyDescent="0.15">
      <c r="A169" s="384"/>
      <c r="B169" s="206" t="s">
        <v>639</v>
      </c>
      <c r="C169" s="401"/>
      <c r="D169" s="401"/>
      <c r="E169" s="401"/>
      <c r="F169" s="401"/>
      <c r="G169" s="401"/>
      <c r="H169" s="401"/>
      <c r="I169" s="401"/>
      <c r="J169" s="401"/>
      <c r="K169" s="401"/>
      <c r="L169" s="401"/>
      <c r="M169" s="386"/>
      <c r="N169" s="386"/>
      <c r="O169" s="386"/>
      <c r="P169" s="386"/>
      <c r="Q169" s="386"/>
      <c r="R169" s="386"/>
      <c r="S169" s="386"/>
      <c r="T169" s="386"/>
      <c r="U169" s="386"/>
      <c r="V169" s="386"/>
      <c r="W169" s="205"/>
      <c r="X169" s="386"/>
      <c r="Y169" s="387"/>
      <c r="Z169" s="387"/>
    </row>
    <row r="170" spans="1:26" s="385" customFormat="1" ht="22.5" customHeight="1" x14ac:dyDescent="0.15">
      <c r="A170" s="384"/>
      <c r="B170" s="206" t="s">
        <v>640</v>
      </c>
      <c r="C170" s="520"/>
      <c r="D170" s="520"/>
      <c r="E170" s="520"/>
      <c r="F170" s="403" t="s">
        <v>642</v>
      </c>
      <c r="G170" s="401"/>
      <c r="H170" s="401" t="s">
        <v>638</v>
      </c>
      <c r="I170" s="520"/>
      <c r="J170" s="520"/>
      <c r="K170" s="520"/>
      <c r="L170" s="401" t="s">
        <v>642</v>
      </c>
      <c r="M170" s="386"/>
      <c r="N170" s="386"/>
      <c r="O170" s="386"/>
      <c r="P170" s="386"/>
      <c r="Q170" s="386"/>
      <c r="R170" s="386"/>
      <c r="S170" s="386"/>
      <c r="T170" s="386"/>
      <c r="U170" s="386"/>
      <c r="V170" s="386"/>
      <c r="W170" s="205"/>
      <c r="X170" s="386"/>
      <c r="Y170" s="387"/>
      <c r="Z170" s="387"/>
    </row>
    <row r="171" spans="1:26" s="385" customFormat="1" ht="22.5" customHeight="1" x14ac:dyDescent="0.15">
      <c r="A171" s="384"/>
      <c r="B171" s="206" t="s">
        <v>641</v>
      </c>
      <c r="C171" s="520"/>
      <c r="D171" s="520"/>
      <c r="E171" s="520"/>
      <c r="F171" s="403" t="s">
        <v>642</v>
      </c>
      <c r="G171" s="401"/>
      <c r="H171" s="401" t="s">
        <v>638</v>
      </c>
      <c r="I171" s="520"/>
      <c r="J171" s="520"/>
      <c r="K171" s="520"/>
      <c r="L171" s="401" t="s">
        <v>642</v>
      </c>
      <c r="M171" s="386"/>
      <c r="N171" s="386"/>
      <c r="O171" s="386"/>
      <c r="P171" s="386"/>
      <c r="Q171" s="386"/>
      <c r="R171" s="386"/>
      <c r="S171" s="386"/>
      <c r="T171" s="386"/>
      <c r="U171" s="386"/>
      <c r="V171" s="386"/>
      <c r="W171" s="205"/>
      <c r="X171" s="386"/>
      <c r="Y171" s="387"/>
      <c r="Z171" s="387"/>
    </row>
    <row r="172" spans="1:26" s="385" customFormat="1" ht="22.5" customHeight="1" thickBot="1" x14ac:dyDescent="0.2">
      <c r="A172" s="384"/>
      <c r="B172" s="207"/>
      <c r="C172" s="208"/>
      <c r="D172" s="208"/>
      <c r="E172" s="208"/>
      <c r="F172" s="208"/>
      <c r="G172" s="208"/>
      <c r="H172" s="208"/>
      <c r="I172" s="208"/>
      <c r="J172" s="208"/>
      <c r="K172" s="208"/>
      <c r="L172" s="208"/>
      <c r="M172" s="208"/>
      <c r="N172" s="208"/>
      <c r="O172" s="208"/>
      <c r="P172" s="208"/>
      <c r="Q172" s="208"/>
      <c r="R172" s="208"/>
      <c r="S172" s="208"/>
      <c r="T172" s="208"/>
      <c r="U172" s="208"/>
      <c r="V172" s="208"/>
      <c r="W172" s="209"/>
      <c r="X172" s="386"/>
      <c r="Y172" s="387"/>
      <c r="Z172" s="387"/>
    </row>
    <row r="173" spans="1:26" s="385" customFormat="1" ht="22.5" customHeight="1" x14ac:dyDescent="0.15">
      <c r="A173" s="384"/>
      <c r="B173" s="386"/>
      <c r="C173" s="386"/>
      <c r="D173" s="386"/>
      <c r="E173" s="386"/>
      <c r="F173" s="386"/>
      <c r="G173" s="386"/>
      <c r="H173" s="386"/>
      <c r="I173" s="386"/>
      <c r="J173" s="386"/>
      <c r="K173" s="386"/>
      <c r="L173" s="386"/>
      <c r="M173" s="386"/>
      <c r="N173" s="386"/>
      <c r="O173" s="386"/>
      <c r="P173" s="386"/>
      <c r="Q173" s="386"/>
      <c r="R173" s="386"/>
      <c r="S173" s="386"/>
      <c r="T173" s="386"/>
      <c r="U173" s="386"/>
      <c r="V173" s="386"/>
      <c r="W173" s="386"/>
      <c r="X173" s="386"/>
      <c r="Y173" s="387"/>
      <c r="Z173" s="387"/>
    </row>
    <row r="174" spans="1:26" ht="22.5" customHeight="1" x14ac:dyDescent="0.15">
      <c r="A174" s="1" t="str">
        <f>入力シート!$A$103</f>
        <v>４　防災体制</v>
      </c>
      <c r="B174" s="1"/>
      <c r="Y174" s="131"/>
      <c r="Z174" s="131"/>
    </row>
    <row r="175" spans="1:26" ht="22.5" customHeight="1" x14ac:dyDescent="0.15">
      <c r="A175" s="1"/>
      <c r="B175" s="1" t="s">
        <v>54</v>
      </c>
      <c r="Y175" s="131"/>
      <c r="Z175" s="131"/>
    </row>
    <row r="176" spans="1:26" ht="22.5" customHeight="1" x14ac:dyDescent="0.15">
      <c r="A176" s="1"/>
      <c r="B176" s="1"/>
    </row>
    <row r="177" spans="1:37" ht="22.5" customHeight="1" x14ac:dyDescent="0.15">
      <c r="A177" s="174" t="s">
        <v>342</v>
      </c>
      <c r="AA177" s="1"/>
    </row>
    <row r="178" spans="1:37" ht="15" customHeight="1" x14ac:dyDescent="0.15">
      <c r="A178" s="1"/>
      <c r="B178" s="2" t="s">
        <v>5</v>
      </c>
      <c r="C178" s="118">
        <f>IF(C59&gt;0,C59,"")</f>
        <v>10</v>
      </c>
      <c r="D178" s="119" t="s">
        <v>7</v>
      </c>
      <c r="E178" s="82">
        <f>IF(E59&gt;0,E59,IF(E59="","",0))</f>
        <v>30</v>
      </c>
      <c r="F178" s="119" t="s">
        <v>8</v>
      </c>
      <c r="G178" s="119">
        <f>IF(G59&gt;0,G59,"")</f>
        <v>11</v>
      </c>
      <c r="H178" s="119" t="s">
        <v>7</v>
      </c>
      <c r="I178" s="82">
        <f>IF(I59&gt;0,I59,IF(I59="","",0))</f>
        <v>30</v>
      </c>
      <c r="J178" s="118">
        <f>IF(J59&gt;0,J59,"")</f>
        <v>15</v>
      </c>
      <c r="K178" s="119" t="s">
        <v>7</v>
      </c>
      <c r="L178" s="82">
        <f>IF(L59&gt;0,L59,IF(L59="","",0))</f>
        <v>0</v>
      </c>
      <c r="M178" s="119" t="s">
        <v>8</v>
      </c>
      <c r="N178" s="119">
        <f>IF(N59&gt;0,N59,"")</f>
        <v>19</v>
      </c>
      <c r="O178" s="119" t="s">
        <v>7</v>
      </c>
      <c r="P178" s="82">
        <f>IF(P59&gt;0,P59,IF(P59="","",0))</f>
        <v>0</v>
      </c>
      <c r="Q178" s="118" t="str">
        <f>IF(Q59&gt;0,Q59,"")</f>
        <v/>
      </c>
      <c r="R178" s="119" t="s">
        <v>7</v>
      </c>
      <c r="S178" s="82" t="str">
        <f>IF(S59&gt;0,S59,IF(S59="","",0))</f>
        <v/>
      </c>
      <c r="T178" s="119" t="s">
        <v>8</v>
      </c>
      <c r="U178" s="119" t="str">
        <f>IF(U59&gt;0,U59,"")</f>
        <v/>
      </c>
      <c r="V178" s="119" t="s">
        <v>7</v>
      </c>
      <c r="W178" s="83" t="str">
        <f>IF(W59&gt;0,W59,IF(W59="","",0))</f>
        <v/>
      </c>
      <c r="X178"/>
    </row>
    <row r="179" spans="1:37" ht="22.5" customHeight="1" x14ac:dyDescent="0.15">
      <c r="A179" s="1"/>
      <c r="B179" s="23" t="s">
        <v>44</v>
      </c>
      <c r="C179" s="141"/>
      <c r="D179" s="517">
        <v>1</v>
      </c>
      <c r="E179" s="517"/>
      <c r="F179" s="119" t="s">
        <v>8</v>
      </c>
      <c r="G179" s="517">
        <v>2</v>
      </c>
      <c r="H179" s="517"/>
      <c r="I179" s="142" t="s">
        <v>11</v>
      </c>
      <c r="J179" s="141"/>
      <c r="K179" s="517">
        <v>1</v>
      </c>
      <c r="L179" s="517"/>
      <c r="M179" s="119" t="s">
        <v>8</v>
      </c>
      <c r="N179" s="517">
        <v>2</v>
      </c>
      <c r="O179" s="517"/>
      <c r="P179" s="142" t="s">
        <v>11</v>
      </c>
      <c r="Q179" s="141"/>
      <c r="R179" s="517"/>
      <c r="S179" s="517"/>
      <c r="T179" s="119" t="s">
        <v>8</v>
      </c>
      <c r="U179" s="517"/>
      <c r="V179" s="517"/>
      <c r="W179" s="6" t="s">
        <v>11</v>
      </c>
      <c r="X179"/>
      <c r="AC179" s="30" t="s">
        <v>209</v>
      </c>
      <c r="AD179" s="85"/>
      <c r="AE179" t="s">
        <v>160</v>
      </c>
    </row>
    <row r="180" spans="1:37" ht="22.5" customHeight="1" x14ac:dyDescent="0.15">
      <c r="A180" s="1"/>
      <c r="B180" s="2" t="s">
        <v>45</v>
      </c>
      <c r="C180" s="141"/>
      <c r="D180" s="517">
        <v>3</v>
      </c>
      <c r="E180" s="517"/>
      <c r="F180" s="119" t="s">
        <v>8</v>
      </c>
      <c r="G180" s="517"/>
      <c r="H180" s="517"/>
      <c r="I180" s="142" t="s">
        <v>11</v>
      </c>
      <c r="J180" s="141"/>
      <c r="K180" s="517">
        <v>3</v>
      </c>
      <c r="L180" s="517"/>
      <c r="M180" s="119" t="s">
        <v>8</v>
      </c>
      <c r="N180" s="517"/>
      <c r="O180" s="517"/>
      <c r="P180" s="142" t="s">
        <v>11</v>
      </c>
      <c r="Q180" s="141"/>
      <c r="R180" s="517"/>
      <c r="S180" s="517"/>
      <c r="T180" s="119" t="s">
        <v>8</v>
      </c>
      <c r="U180" s="517"/>
      <c r="V180" s="517"/>
      <c r="W180" s="6" t="s">
        <v>11</v>
      </c>
      <c r="X180"/>
      <c r="AC180" s="30" t="s">
        <v>208</v>
      </c>
      <c r="AD180" s="85"/>
      <c r="AE180" t="s">
        <v>161</v>
      </c>
    </row>
    <row r="181" spans="1:37" ht="22.5" customHeight="1" x14ac:dyDescent="0.15">
      <c r="A181" s="1"/>
      <c r="B181" s="14" t="s">
        <v>46</v>
      </c>
      <c r="C181" s="141"/>
      <c r="D181" s="517">
        <v>2</v>
      </c>
      <c r="E181" s="517"/>
      <c r="F181" s="119" t="s">
        <v>8</v>
      </c>
      <c r="G181" s="517">
        <v>3</v>
      </c>
      <c r="H181" s="517"/>
      <c r="I181" s="142" t="s">
        <v>11</v>
      </c>
      <c r="J181" s="141"/>
      <c r="K181" s="517">
        <v>1</v>
      </c>
      <c r="L181" s="517"/>
      <c r="M181" s="119" t="s">
        <v>8</v>
      </c>
      <c r="N181" s="517">
        <v>2</v>
      </c>
      <c r="O181" s="517"/>
      <c r="P181" s="142" t="s">
        <v>11</v>
      </c>
      <c r="Q181" s="141"/>
      <c r="R181" s="517"/>
      <c r="S181" s="517"/>
      <c r="T181" s="119" t="s">
        <v>8</v>
      </c>
      <c r="U181" s="517"/>
      <c r="V181" s="517"/>
      <c r="W181" s="75" t="s">
        <v>11</v>
      </c>
      <c r="X181"/>
      <c r="AC181" s="85" t="s">
        <v>152</v>
      </c>
      <c r="AG181">
        <f>IF(I212="○",1,0)</f>
        <v>1</v>
      </c>
    </row>
    <row r="182" spans="1:37" ht="22.5" customHeight="1" x14ac:dyDescent="0.15">
      <c r="A182" s="1"/>
      <c r="B182" s="147"/>
      <c r="C182" s="147"/>
      <c r="D182" s="112"/>
      <c r="E182" s="112"/>
      <c r="F182" s="112"/>
      <c r="G182" s="112"/>
      <c r="H182" s="112"/>
      <c r="I182" s="147"/>
      <c r="J182" s="147"/>
      <c r="K182" s="112"/>
      <c r="L182" s="112"/>
      <c r="M182" s="112"/>
      <c r="N182" s="112"/>
      <c r="O182" s="112"/>
      <c r="P182" s="147"/>
      <c r="Q182" s="147"/>
      <c r="R182" s="112"/>
      <c r="S182" s="112"/>
      <c r="T182" s="112"/>
      <c r="U182" s="112"/>
      <c r="V182" s="112"/>
      <c r="W182" s="147"/>
      <c r="X182"/>
      <c r="AC182" s="85" t="s">
        <v>154</v>
      </c>
      <c r="AG182">
        <f>IF(M212="○",2,0)</f>
        <v>2</v>
      </c>
    </row>
    <row r="183" spans="1:37" ht="22.5" customHeight="1" x14ac:dyDescent="0.15">
      <c r="A183" s="174" t="s">
        <v>343</v>
      </c>
      <c r="B183" s="1"/>
      <c r="Z183" s="99"/>
      <c r="AC183" s="85" t="s">
        <v>79</v>
      </c>
      <c r="AG183">
        <f>IF(X212="○",5,0)</f>
        <v>5</v>
      </c>
    </row>
    <row r="184" spans="1:37" ht="22.5" customHeight="1" x14ac:dyDescent="0.15">
      <c r="A184" s="1"/>
      <c r="B184" s="484" t="s">
        <v>39</v>
      </c>
      <c r="C184" s="484"/>
      <c r="D184" s="484"/>
      <c r="E184" s="484"/>
      <c r="F184" s="484"/>
      <c r="G184" s="484"/>
      <c r="H184" s="484"/>
      <c r="I184" s="521" t="s">
        <v>66</v>
      </c>
      <c r="J184" s="522"/>
      <c r="K184" s="523"/>
      <c r="L184" s="521" t="s">
        <v>40</v>
      </c>
      <c r="M184" s="522"/>
      <c r="N184" s="522"/>
      <c r="O184" s="522"/>
      <c r="P184" s="522"/>
      <c r="Q184" s="522"/>
      <c r="R184" s="523"/>
      <c r="S184" s="521" t="s">
        <v>42</v>
      </c>
      <c r="T184" s="522"/>
      <c r="U184" s="522"/>
      <c r="V184" s="522"/>
      <c r="W184" s="522"/>
      <c r="X184" s="523"/>
      <c r="Y184" s="99"/>
      <c r="Z184" s="122"/>
      <c r="AC184" s="85" t="s">
        <v>81</v>
      </c>
      <c r="AG184">
        <f>SUM(AG181:AG183)</f>
        <v>8</v>
      </c>
    </row>
    <row r="185" spans="1:37" ht="22.5" customHeight="1" x14ac:dyDescent="0.15">
      <c r="A185" s="1"/>
      <c r="B185" s="176" t="s">
        <v>43</v>
      </c>
      <c r="C185" s="177"/>
      <c r="D185" s="177"/>
      <c r="E185" s="177"/>
      <c r="F185" s="177"/>
      <c r="G185" s="143"/>
      <c r="H185" s="144"/>
      <c r="I185" s="533" t="s">
        <v>344</v>
      </c>
      <c r="J185" s="534"/>
      <c r="K185" s="535"/>
      <c r="L185" s="524" t="s">
        <v>41</v>
      </c>
      <c r="M185" s="525"/>
      <c r="N185" s="525"/>
      <c r="O185" s="525"/>
      <c r="P185" s="525"/>
      <c r="Q185" s="525"/>
      <c r="R185" s="526"/>
      <c r="S185" s="524" t="s">
        <v>44</v>
      </c>
      <c r="T185" s="525"/>
      <c r="U185" s="525"/>
      <c r="V185" s="525"/>
      <c r="W185" s="525"/>
      <c r="X185" s="526"/>
      <c r="Y185" s="122"/>
      <c r="Z185" s="122"/>
      <c r="AA185" s="1"/>
      <c r="AC185" s="85" t="s">
        <v>80</v>
      </c>
    </row>
    <row r="186" spans="1:37" ht="22.5" customHeight="1" x14ac:dyDescent="0.15">
      <c r="A186" s="1"/>
      <c r="B186" s="215" t="s">
        <v>348</v>
      </c>
      <c r="C186" s="179"/>
      <c r="D186" s="179"/>
      <c r="E186" s="179"/>
      <c r="F186" s="179"/>
      <c r="G186" s="13"/>
      <c r="H186" s="27"/>
      <c r="I186" s="536"/>
      <c r="J186" s="537"/>
      <c r="K186" s="538"/>
      <c r="L186" s="527"/>
      <c r="M186" s="528"/>
      <c r="N186" s="528"/>
      <c r="O186" s="528"/>
      <c r="P186" s="528"/>
      <c r="Q186" s="528"/>
      <c r="R186" s="529"/>
      <c r="S186" s="527"/>
      <c r="T186" s="528"/>
      <c r="U186" s="528"/>
      <c r="V186" s="528"/>
      <c r="W186" s="528"/>
      <c r="X186" s="529"/>
      <c r="Y186" s="122"/>
      <c r="Z186" s="122"/>
      <c r="AC186" s="85" t="s">
        <v>164</v>
      </c>
    </row>
    <row r="187" spans="1:37" s="1" customFormat="1" ht="22.5" customHeight="1" x14ac:dyDescent="0.15">
      <c r="B187" s="178" t="s">
        <v>590</v>
      </c>
      <c r="C187" s="13"/>
      <c r="D187" s="212"/>
      <c r="E187" s="212"/>
      <c r="F187" s="212"/>
      <c r="G187" s="13"/>
      <c r="H187" s="27"/>
      <c r="I187" s="536"/>
      <c r="J187" s="537"/>
      <c r="K187" s="538"/>
      <c r="L187" s="527"/>
      <c r="M187" s="528"/>
      <c r="N187" s="528"/>
      <c r="O187" s="528"/>
      <c r="P187" s="528"/>
      <c r="Q187" s="528"/>
      <c r="R187" s="529"/>
      <c r="S187" s="527"/>
      <c r="T187" s="528"/>
      <c r="U187" s="528"/>
      <c r="V187" s="528"/>
      <c r="W187" s="528"/>
      <c r="X187" s="529"/>
      <c r="Y187" s="122"/>
      <c r="Z187" s="122"/>
      <c r="AA187"/>
      <c r="AC187" s="85" t="s">
        <v>64</v>
      </c>
      <c r="AD187"/>
      <c r="AE187"/>
      <c r="AF187"/>
      <c r="AG187"/>
      <c r="AH187"/>
      <c r="AI187"/>
      <c r="AJ187"/>
      <c r="AK187"/>
    </row>
    <row r="188" spans="1:37" ht="22.5" customHeight="1" x14ac:dyDescent="0.15">
      <c r="A188" s="1"/>
      <c r="B188" s="216" t="str">
        <f>"◆"&amp;$B$69&amp;"に氾濫注意情報発表"</f>
        <v>◆淀川に氾濫注意情報発表</v>
      </c>
      <c r="C188" s="214"/>
      <c r="D188" s="214"/>
      <c r="E188" s="214"/>
      <c r="F188" s="214"/>
      <c r="G188" s="64"/>
      <c r="H188" s="65"/>
      <c r="I188" s="539"/>
      <c r="J188" s="540"/>
      <c r="K188" s="541"/>
      <c r="L188" s="530"/>
      <c r="M188" s="531"/>
      <c r="N188" s="531"/>
      <c r="O188" s="531"/>
      <c r="P188" s="531"/>
      <c r="Q188" s="531"/>
      <c r="R188" s="532"/>
      <c r="S188" s="530"/>
      <c r="T188" s="531"/>
      <c r="U188" s="531"/>
      <c r="V188" s="531"/>
      <c r="W188" s="531"/>
      <c r="X188" s="532"/>
      <c r="Y188" s="13"/>
      <c r="Z188" s="30" t="s">
        <v>171</v>
      </c>
      <c r="AA188" s="186" t="s">
        <v>183</v>
      </c>
      <c r="AC188" s="30" t="s">
        <v>162</v>
      </c>
      <c r="AD188" s="1"/>
      <c r="AE188" s="1"/>
      <c r="AF188" s="1"/>
      <c r="AG188" s="1"/>
    </row>
    <row r="189" spans="1:37" ht="22.5" customHeight="1" x14ac:dyDescent="0.15">
      <c r="A189" s="1"/>
      <c r="B189" s="182" t="s">
        <v>43</v>
      </c>
      <c r="C189" s="183"/>
      <c r="D189" s="183"/>
      <c r="E189" s="183"/>
      <c r="F189" s="183"/>
      <c r="G189" s="143"/>
      <c r="H189" s="144"/>
      <c r="I189" s="533" t="s">
        <v>345</v>
      </c>
      <c r="J189" s="534"/>
      <c r="K189" s="535"/>
      <c r="L189" s="542" t="s">
        <v>47</v>
      </c>
      <c r="M189" s="543"/>
      <c r="N189" s="543"/>
      <c r="O189" s="543"/>
      <c r="P189" s="543"/>
      <c r="Q189" s="543"/>
      <c r="R189" s="544"/>
      <c r="S189" s="545" t="s">
        <v>55</v>
      </c>
      <c r="T189" s="546"/>
      <c r="U189" s="546"/>
      <c r="V189" s="546"/>
      <c r="W189" s="546"/>
      <c r="X189" s="547"/>
      <c r="Y189" s="13"/>
      <c r="Z189" s="13"/>
      <c r="AA189" s="186"/>
      <c r="AC189" s="186"/>
      <c r="AD189" s="186"/>
      <c r="AF189" t="s">
        <v>172</v>
      </c>
    </row>
    <row r="190" spans="1:37" ht="22.5" customHeight="1" x14ac:dyDescent="0.15">
      <c r="A190" s="1"/>
      <c r="B190" s="15" t="s">
        <v>353</v>
      </c>
      <c r="C190" s="185"/>
      <c r="D190" s="185"/>
      <c r="E190" s="185"/>
      <c r="F190" s="185"/>
      <c r="G190" s="13"/>
      <c r="H190" s="27"/>
      <c r="I190" s="536"/>
      <c r="J190" s="537"/>
      <c r="K190" s="538"/>
      <c r="L190" s="554" t="s">
        <v>48</v>
      </c>
      <c r="M190" s="555"/>
      <c r="N190" s="555"/>
      <c r="O190" s="555"/>
      <c r="P190" s="555"/>
      <c r="Q190" s="555"/>
      <c r="R190" s="556"/>
      <c r="S190" s="548"/>
      <c r="T190" s="549"/>
      <c r="U190" s="549"/>
      <c r="V190" s="549"/>
      <c r="W190" s="549"/>
      <c r="X190" s="550"/>
      <c r="Y190" s="122"/>
      <c r="Z190" t="s">
        <v>63</v>
      </c>
      <c r="AA190" s="30"/>
    </row>
    <row r="191" spans="1:37" ht="22.5" customHeight="1" x14ac:dyDescent="0.15">
      <c r="A191" s="1"/>
      <c r="B191" s="184" t="s">
        <v>591</v>
      </c>
      <c r="C191" s="13"/>
      <c r="D191" s="212"/>
      <c r="E191" s="212"/>
      <c r="F191" s="212"/>
      <c r="G191" s="13"/>
      <c r="H191" s="27"/>
      <c r="I191" s="536"/>
      <c r="J191" s="537"/>
      <c r="K191" s="538"/>
      <c r="L191" s="554" t="s">
        <v>49</v>
      </c>
      <c r="M191" s="555"/>
      <c r="N191" s="555"/>
      <c r="O191" s="555"/>
      <c r="P191" s="555"/>
      <c r="Q191" s="555"/>
      <c r="R191" s="556"/>
      <c r="S191" s="548"/>
      <c r="T191" s="549"/>
      <c r="U191" s="549"/>
      <c r="V191" s="549"/>
      <c r="W191" s="549"/>
      <c r="X191" s="550"/>
      <c r="Y191" s="132"/>
      <c r="Z191" s="186" t="s">
        <v>173</v>
      </c>
      <c r="AA191" s="186"/>
      <c r="AE191">
        <v>1</v>
      </c>
      <c r="AF191" s="85" t="s">
        <v>152</v>
      </c>
    </row>
    <row r="192" spans="1:37" s="30" customFormat="1" ht="22.5" customHeight="1" x14ac:dyDescent="0.15">
      <c r="A192" s="1"/>
      <c r="B192" s="181" t="str">
        <f>"◆"&amp;$B$69&amp;"に氾濫警戒情報発表"</f>
        <v>◆淀川に氾濫警戒情報発表</v>
      </c>
      <c r="C192" s="185"/>
      <c r="D192" s="185"/>
      <c r="E192" s="185"/>
      <c r="F192" s="185"/>
      <c r="G192" s="13"/>
      <c r="H192" s="27"/>
      <c r="I192" s="536"/>
      <c r="J192" s="537"/>
      <c r="K192" s="538"/>
      <c r="L192" s="554" t="s">
        <v>52</v>
      </c>
      <c r="M192" s="555"/>
      <c r="N192" s="555"/>
      <c r="O192" s="555"/>
      <c r="P192" s="555"/>
      <c r="Q192" s="555"/>
      <c r="R192" s="556"/>
      <c r="S192" s="548"/>
      <c r="T192" s="549"/>
      <c r="U192" s="549"/>
      <c r="V192" s="549"/>
      <c r="W192" s="549"/>
      <c r="X192" s="550"/>
      <c r="Y192" s="41"/>
      <c r="Z192" t="s">
        <v>360</v>
      </c>
      <c r="AB192"/>
      <c r="AC192"/>
      <c r="AD192"/>
      <c r="AE192">
        <v>2</v>
      </c>
      <c r="AF192" s="85" t="s">
        <v>153</v>
      </c>
      <c r="AG192"/>
      <c r="AH192"/>
      <c r="AI192"/>
      <c r="AJ192"/>
      <c r="AK192"/>
    </row>
    <row r="193" spans="1:37" s="30" customFormat="1" ht="22.5" customHeight="1" x14ac:dyDescent="0.15">
      <c r="A193" s="1"/>
      <c r="B193" s="213"/>
      <c r="C193" s="214"/>
      <c r="D193" s="214"/>
      <c r="E193" s="214"/>
      <c r="F193" s="214"/>
      <c r="G193" s="64"/>
      <c r="H193" s="65"/>
      <c r="I193" s="539"/>
      <c r="J193" s="540"/>
      <c r="K193" s="541"/>
      <c r="L193" s="557" t="s">
        <v>51</v>
      </c>
      <c r="M193" s="558"/>
      <c r="N193" s="558"/>
      <c r="O193" s="558"/>
      <c r="P193" s="558"/>
      <c r="Q193" s="558"/>
      <c r="R193" s="559"/>
      <c r="S193" s="548"/>
      <c r="T193" s="549"/>
      <c r="U193" s="549"/>
      <c r="V193" s="549"/>
      <c r="W193" s="549"/>
      <c r="X193" s="550"/>
      <c r="Y193" s="132"/>
      <c r="Z193" s="186" t="s">
        <v>174</v>
      </c>
      <c r="AA193"/>
      <c r="AB193" s="1"/>
      <c r="AC193"/>
      <c r="AD193"/>
      <c r="AE193">
        <v>3</v>
      </c>
      <c r="AF193" s="85" t="s">
        <v>175</v>
      </c>
      <c r="AG193"/>
      <c r="AI193"/>
      <c r="AJ193"/>
      <c r="AK193"/>
    </row>
    <row r="194" spans="1:37" s="30" customFormat="1" ht="22.5" customHeight="1" x14ac:dyDescent="0.15">
      <c r="A194" s="1"/>
      <c r="B194" s="217" t="str">
        <f>$B$190</f>
        <v>【警戒レベル３】</v>
      </c>
      <c r="C194" s="183"/>
      <c r="D194" s="183"/>
      <c r="E194" s="183"/>
      <c r="F194" s="183"/>
      <c r="G194" s="143"/>
      <c r="H194" s="144"/>
      <c r="I194" s="533" t="s">
        <v>346</v>
      </c>
      <c r="J194" s="534"/>
      <c r="K194" s="535"/>
      <c r="L194" s="542" t="s">
        <v>57</v>
      </c>
      <c r="M194" s="543"/>
      <c r="N194" s="543"/>
      <c r="O194" s="543"/>
      <c r="P194" s="543"/>
      <c r="Q194" s="543"/>
      <c r="R194" s="544"/>
      <c r="S194" s="548"/>
      <c r="T194" s="549"/>
      <c r="U194" s="549"/>
      <c r="V194" s="549"/>
      <c r="W194" s="549"/>
      <c r="X194" s="550"/>
      <c r="Y194" s="41"/>
      <c r="Z194" s="221" t="s">
        <v>361</v>
      </c>
      <c r="AA194"/>
      <c r="AB194"/>
      <c r="AC194"/>
      <c r="AD194"/>
      <c r="AE194">
        <v>5</v>
      </c>
      <c r="AF194" s="85" t="s">
        <v>155</v>
      </c>
      <c r="AG194"/>
    </row>
    <row r="195" spans="1:37" ht="22.5" customHeight="1" x14ac:dyDescent="0.15">
      <c r="A195" s="1"/>
      <c r="B195" s="184" t="s">
        <v>350</v>
      </c>
      <c r="C195" s="185"/>
      <c r="D195" s="185"/>
      <c r="E195" s="185"/>
      <c r="F195" s="185"/>
      <c r="G195" s="13"/>
      <c r="H195" s="27"/>
      <c r="I195" s="536"/>
      <c r="J195" s="537"/>
      <c r="K195" s="538"/>
      <c r="L195" s="554" t="s">
        <v>50</v>
      </c>
      <c r="M195" s="555"/>
      <c r="N195" s="555"/>
      <c r="O195" s="555"/>
      <c r="P195" s="555"/>
      <c r="Q195" s="555"/>
      <c r="R195" s="556"/>
      <c r="S195" s="548"/>
      <c r="T195" s="549"/>
      <c r="U195" s="549"/>
      <c r="V195" s="549"/>
      <c r="W195" s="549"/>
      <c r="X195" s="550"/>
      <c r="Y195" s="41"/>
      <c r="Z195" s="270" t="s">
        <v>503</v>
      </c>
      <c r="AE195">
        <v>6</v>
      </c>
      <c r="AF195" s="85" t="s">
        <v>176</v>
      </c>
      <c r="AH195" s="30"/>
      <c r="AI195" s="30"/>
      <c r="AJ195" s="30"/>
      <c r="AK195" s="30"/>
    </row>
    <row r="196" spans="1:37" ht="22.5" customHeight="1" x14ac:dyDescent="0.15">
      <c r="A196" s="1"/>
      <c r="B196" s="184"/>
      <c r="C196" s="185"/>
      <c r="D196" s="185"/>
      <c r="E196" s="185"/>
      <c r="F196" s="185" t="s">
        <v>351</v>
      </c>
      <c r="G196" s="13"/>
      <c r="H196" s="27"/>
      <c r="I196" s="536"/>
      <c r="J196" s="537"/>
      <c r="K196" s="538"/>
      <c r="L196" s="554" t="s">
        <v>52</v>
      </c>
      <c r="M196" s="555"/>
      <c r="N196" s="555"/>
      <c r="O196" s="555"/>
      <c r="P196" s="555"/>
      <c r="Q196" s="555"/>
      <c r="R196" s="556"/>
      <c r="S196" s="548"/>
      <c r="T196" s="549"/>
      <c r="U196" s="549"/>
      <c r="V196" s="549"/>
      <c r="W196" s="549"/>
      <c r="X196" s="550"/>
      <c r="Y196" s="13"/>
      <c r="Z196" s="13"/>
      <c r="AA196" s="175"/>
      <c r="AE196">
        <v>7</v>
      </c>
      <c r="AF196" s="85" t="s">
        <v>163</v>
      </c>
      <c r="AI196" s="30"/>
      <c r="AJ196" s="30"/>
      <c r="AK196" s="30"/>
    </row>
    <row r="197" spans="1:37" ht="22.5" customHeight="1" x14ac:dyDescent="0.15">
      <c r="A197" s="1"/>
      <c r="B197" s="184"/>
      <c r="C197" s="185"/>
      <c r="D197" s="185"/>
      <c r="E197" s="185"/>
      <c r="F197" s="185"/>
      <c r="G197" s="13"/>
      <c r="H197" s="27"/>
      <c r="I197" s="539"/>
      <c r="J197" s="540"/>
      <c r="K197" s="541"/>
      <c r="L197" s="557" t="s">
        <v>53</v>
      </c>
      <c r="M197" s="558"/>
      <c r="N197" s="558"/>
      <c r="O197" s="558"/>
      <c r="P197" s="558"/>
      <c r="Q197" s="558"/>
      <c r="R197" s="559"/>
      <c r="S197" s="551"/>
      <c r="T197" s="552"/>
      <c r="U197" s="552"/>
      <c r="V197" s="552"/>
      <c r="W197" s="552"/>
      <c r="X197" s="553"/>
      <c r="Y197" s="132"/>
      <c r="Z197" s="132" t="s">
        <v>592</v>
      </c>
      <c r="AE197">
        <v>8</v>
      </c>
      <c r="AF197" s="85" t="s">
        <v>181</v>
      </c>
      <c r="AI197">
        <f>IF(I212="○",1,0)</f>
        <v>1</v>
      </c>
    </row>
    <row r="198" spans="1:37" ht="22.5" customHeight="1" x14ac:dyDescent="0.15">
      <c r="A198" s="1"/>
      <c r="B198" s="182" t="s">
        <v>43</v>
      </c>
      <c r="C198" s="183"/>
      <c r="D198" s="183"/>
      <c r="E198" s="183"/>
      <c r="F198" s="183"/>
      <c r="G198" s="143"/>
      <c r="H198" s="144"/>
      <c r="I198" s="533" t="s">
        <v>347</v>
      </c>
      <c r="J198" s="534"/>
      <c r="K198" s="535"/>
      <c r="L198" s="524" t="s">
        <v>58</v>
      </c>
      <c r="M198" s="546"/>
      <c r="N198" s="546"/>
      <c r="O198" s="546"/>
      <c r="P198" s="546"/>
      <c r="Q198" s="546"/>
      <c r="R198" s="547"/>
      <c r="S198" s="524" t="s">
        <v>59</v>
      </c>
      <c r="T198" s="546"/>
      <c r="U198" s="546"/>
      <c r="V198" s="546"/>
      <c r="W198" s="546"/>
      <c r="X198" s="547"/>
      <c r="Y198" s="13"/>
      <c r="Z198" s="189" t="s">
        <v>593</v>
      </c>
      <c r="AA198" s="175"/>
      <c r="AE198">
        <f t="shared" ref="AE198:AE203" si="0">AE191+100</f>
        <v>101</v>
      </c>
      <c r="AF198" s="85" t="s">
        <v>165</v>
      </c>
      <c r="AI198">
        <f>IF(M212="○",2,0)</f>
        <v>2</v>
      </c>
    </row>
    <row r="199" spans="1:37" ht="22.5" customHeight="1" x14ac:dyDescent="0.15">
      <c r="A199" s="1"/>
      <c r="B199" s="215" t="s">
        <v>349</v>
      </c>
      <c r="C199" s="13"/>
      <c r="D199" s="212"/>
      <c r="E199" s="212"/>
      <c r="F199" s="212"/>
      <c r="G199" s="13"/>
      <c r="H199" s="27"/>
      <c r="I199" s="536"/>
      <c r="J199" s="537"/>
      <c r="K199" s="538"/>
      <c r="L199" s="548"/>
      <c r="M199" s="549"/>
      <c r="N199" s="549"/>
      <c r="O199" s="549"/>
      <c r="P199" s="549"/>
      <c r="Q199" s="549"/>
      <c r="R199" s="550"/>
      <c r="S199" s="548"/>
      <c r="T199" s="549"/>
      <c r="U199" s="549"/>
      <c r="V199" s="549"/>
      <c r="W199" s="549"/>
      <c r="X199" s="550"/>
      <c r="Y199" s="132"/>
      <c r="Z199" s="132"/>
      <c r="AC199" s="1"/>
      <c r="AD199" s="1"/>
      <c r="AE199">
        <f t="shared" si="0"/>
        <v>102</v>
      </c>
      <c r="AF199" s="85" t="s">
        <v>166</v>
      </c>
      <c r="AI199">
        <f>IF(X212="○",5,0)</f>
        <v>5</v>
      </c>
    </row>
    <row r="200" spans="1:37" ht="22.5" customHeight="1" x14ac:dyDescent="0.15">
      <c r="A200" s="1"/>
      <c r="B200" s="178" t="s">
        <v>352</v>
      </c>
      <c r="C200" s="179"/>
      <c r="D200" s="13"/>
      <c r="E200" s="179"/>
      <c r="F200" s="179"/>
      <c r="G200" s="13"/>
      <c r="H200" s="27"/>
      <c r="I200" s="536"/>
      <c r="J200" s="537"/>
      <c r="K200" s="538"/>
      <c r="L200" s="548"/>
      <c r="M200" s="549"/>
      <c r="N200" s="549"/>
      <c r="O200" s="549"/>
      <c r="P200" s="549"/>
      <c r="Q200" s="549"/>
      <c r="R200" s="550"/>
      <c r="S200" s="548"/>
      <c r="T200" s="549"/>
      <c r="U200" s="549"/>
      <c r="V200" s="549"/>
      <c r="W200" s="549"/>
      <c r="X200" s="550"/>
      <c r="Y200" s="97"/>
      <c r="Z200" s="189"/>
      <c r="AE200">
        <f t="shared" si="0"/>
        <v>103</v>
      </c>
      <c r="AF200" s="85" t="s">
        <v>167</v>
      </c>
      <c r="AI200">
        <f>IF(G213="聞こえる",100,0)</f>
        <v>100</v>
      </c>
    </row>
    <row r="201" spans="1:37" ht="22.5" customHeight="1" x14ac:dyDescent="0.15">
      <c r="A201" s="1"/>
      <c r="B201" s="187"/>
      <c r="C201" s="13"/>
      <c r="D201" s="13"/>
      <c r="E201" s="179"/>
      <c r="F201" s="179" t="s">
        <v>351</v>
      </c>
      <c r="G201" s="13"/>
      <c r="H201" s="27"/>
      <c r="I201" s="536"/>
      <c r="J201" s="537"/>
      <c r="K201" s="538"/>
      <c r="L201" s="548"/>
      <c r="M201" s="549"/>
      <c r="N201" s="549"/>
      <c r="O201" s="549"/>
      <c r="P201" s="549"/>
      <c r="Q201" s="549"/>
      <c r="R201" s="550"/>
      <c r="S201" s="548"/>
      <c r="T201" s="549"/>
      <c r="U201" s="549"/>
      <c r="V201" s="549"/>
      <c r="W201" s="549"/>
      <c r="X201" s="550"/>
      <c r="Y201" s="122"/>
      <c r="Z201" s="122" t="s">
        <v>362</v>
      </c>
      <c r="AE201">
        <f t="shared" si="0"/>
        <v>105</v>
      </c>
      <c r="AF201" s="85" t="s">
        <v>168</v>
      </c>
      <c r="AI201">
        <f>SUM(AI197:AI200)</f>
        <v>108</v>
      </c>
    </row>
    <row r="202" spans="1:37" ht="22.5" customHeight="1" x14ac:dyDescent="0.15">
      <c r="A202" s="1"/>
      <c r="B202" s="216" t="str">
        <f>"◆"&amp;$B$69&amp;"に氾濫危険情報発表"</f>
        <v>◆淀川に氾濫危険情報発表</v>
      </c>
      <c r="C202" s="180"/>
      <c r="D202" s="180"/>
      <c r="E202" s="180"/>
      <c r="F202" s="180"/>
      <c r="G202" s="64"/>
      <c r="H202" s="65"/>
      <c r="I202" s="539"/>
      <c r="J202" s="540"/>
      <c r="K202" s="541"/>
      <c r="L202" s="551"/>
      <c r="M202" s="552"/>
      <c r="N202" s="552"/>
      <c r="O202" s="552"/>
      <c r="P202" s="552"/>
      <c r="Q202" s="552"/>
      <c r="R202" s="553"/>
      <c r="S202" s="551"/>
      <c r="T202" s="552"/>
      <c r="U202" s="552"/>
      <c r="V202" s="552"/>
      <c r="W202" s="552"/>
      <c r="X202" s="553"/>
      <c r="Z202" s="234" t="s">
        <v>405</v>
      </c>
      <c r="AE202">
        <f t="shared" si="0"/>
        <v>106</v>
      </c>
      <c r="AF202" s="85" t="s">
        <v>169</v>
      </c>
    </row>
    <row r="203" spans="1:37" ht="22.5" customHeight="1" x14ac:dyDescent="0.15">
      <c r="A203" s="1"/>
      <c r="B203" s="1"/>
      <c r="X203" s="131" t="s">
        <v>56</v>
      </c>
      <c r="Z203" s="1" t="s">
        <v>364</v>
      </c>
      <c r="AE203">
        <f t="shared" si="0"/>
        <v>107</v>
      </c>
      <c r="AF203" s="85" t="s">
        <v>170</v>
      </c>
    </row>
    <row r="204" spans="1:37" ht="22.5" customHeight="1" x14ac:dyDescent="0.15">
      <c r="A204" s="1"/>
      <c r="B204" s="1" t="s">
        <v>354</v>
      </c>
      <c r="X204" s="190"/>
      <c r="Z204" s="234" t="s">
        <v>406</v>
      </c>
      <c r="AE204">
        <v>108</v>
      </c>
      <c r="AF204" s="85" t="s">
        <v>182</v>
      </c>
    </row>
    <row r="205" spans="1:37" ht="22.5" customHeight="1" x14ac:dyDescent="0.15">
      <c r="A205" s="1"/>
      <c r="B205" s="1" t="s">
        <v>355</v>
      </c>
      <c r="X205" s="190"/>
      <c r="Z205" s="1" t="s">
        <v>365</v>
      </c>
      <c r="AH205" s="1"/>
      <c r="AI205" s="1"/>
    </row>
    <row r="206" spans="1:37" ht="22.5" customHeight="1" x14ac:dyDescent="0.15">
      <c r="A206" s="1"/>
      <c r="B206" s="1" t="s">
        <v>357</v>
      </c>
      <c r="X206" s="190"/>
      <c r="Z206" s="234" t="s">
        <v>407</v>
      </c>
      <c r="AJ206" s="1"/>
      <c r="AK206" s="1"/>
    </row>
    <row r="207" spans="1:37" ht="22.5" customHeight="1" x14ac:dyDescent="0.15">
      <c r="A207" s="1"/>
      <c r="B207" s="218" t="s">
        <v>358</v>
      </c>
      <c r="X207" s="190"/>
    </row>
    <row r="208" spans="1:37" ht="22.5" customHeight="1" x14ac:dyDescent="0.15">
      <c r="A208" s="1"/>
      <c r="B208" s="1" t="s">
        <v>356</v>
      </c>
      <c r="X208" s="190"/>
    </row>
    <row r="209" spans="1:27" ht="22.5" customHeight="1" x14ac:dyDescent="0.15">
      <c r="A209" s="1"/>
      <c r="B209" s="1"/>
      <c r="X209" s="131"/>
    </row>
    <row r="210" spans="1:27" ht="22.5" customHeight="1" x14ac:dyDescent="0.15">
      <c r="A210" s="1" t="s">
        <v>359</v>
      </c>
      <c r="B210" s="1"/>
    </row>
    <row r="211" spans="1:27" ht="22.5" customHeight="1" x14ac:dyDescent="0.15">
      <c r="A211" s="1" t="s">
        <v>61</v>
      </c>
      <c r="B211" s="1"/>
    </row>
    <row r="212" spans="1:27" ht="22.5" customHeight="1" x14ac:dyDescent="0.15">
      <c r="A212" s="1"/>
      <c r="B212" s="1" t="s">
        <v>156</v>
      </c>
      <c r="G212" s="560" t="s">
        <v>157</v>
      </c>
      <c r="H212" s="561"/>
      <c r="I212" s="135" t="s">
        <v>15</v>
      </c>
      <c r="K212" s="560" t="s">
        <v>154</v>
      </c>
      <c r="L212" s="561"/>
      <c r="M212" s="136" t="s">
        <v>15</v>
      </c>
      <c r="O212" s="562" t="s">
        <v>184</v>
      </c>
      <c r="P212" s="563"/>
      <c r="Q212" s="563"/>
      <c r="R212" s="563"/>
      <c r="S212" s="563"/>
      <c r="T212" s="563"/>
      <c r="U212" s="564"/>
      <c r="V212" s="564"/>
      <c r="W212" s="564"/>
      <c r="X212" s="135" t="s">
        <v>15</v>
      </c>
      <c r="Z212">
        <v>1</v>
      </c>
    </row>
    <row r="213" spans="1:27" ht="22.5" customHeight="1" x14ac:dyDescent="0.15">
      <c r="A213" s="1"/>
      <c r="B213" s="513" t="s">
        <v>159</v>
      </c>
      <c r="C213" s="514"/>
      <c r="D213" s="514"/>
      <c r="E213" s="514"/>
      <c r="F213" s="514"/>
      <c r="G213" s="505" t="s">
        <v>160</v>
      </c>
      <c r="H213" s="514"/>
      <c r="I213" s="514"/>
      <c r="J213" s="514"/>
      <c r="Z213">
        <v>2</v>
      </c>
    </row>
    <row r="214" spans="1:27" ht="22.5" customHeight="1" x14ac:dyDescent="0.15">
      <c r="A214" s="1"/>
      <c r="B214" s="133"/>
      <c r="C214" s="130"/>
      <c r="D214" s="130"/>
      <c r="E214" s="130"/>
      <c r="F214" s="130"/>
      <c r="G214" s="88"/>
      <c r="H214" s="130"/>
      <c r="I214" s="130"/>
      <c r="J214" s="130"/>
      <c r="Z214">
        <v>3</v>
      </c>
      <c r="AA214" t="s">
        <v>82</v>
      </c>
    </row>
    <row r="215" spans="1:27" ht="22.5" customHeight="1" x14ac:dyDescent="0.15">
      <c r="A215" s="1"/>
      <c r="B215" s="133"/>
      <c r="C215" s="130"/>
      <c r="D215" s="130"/>
      <c r="E215" s="130"/>
      <c r="F215" s="130"/>
      <c r="G215" s="88"/>
      <c r="H215" s="130"/>
      <c r="I215" s="130"/>
      <c r="J215" s="130"/>
      <c r="Y215" s="99"/>
      <c r="Z215">
        <v>5</v>
      </c>
      <c r="AA215" t="s">
        <v>177</v>
      </c>
    </row>
    <row r="216" spans="1:27" ht="22.5" customHeight="1" x14ac:dyDescent="0.15">
      <c r="A216" s="1"/>
      <c r="B216" s="133"/>
      <c r="C216" s="130"/>
      <c r="D216" s="130"/>
      <c r="E216" s="130"/>
      <c r="F216" s="130"/>
      <c r="G216" s="88"/>
      <c r="H216" s="89"/>
      <c r="I216" s="89"/>
      <c r="J216" s="89"/>
      <c r="Y216" s="13"/>
      <c r="Z216">
        <v>6</v>
      </c>
      <c r="AA216" t="s">
        <v>178</v>
      </c>
    </row>
    <row r="217" spans="1:27" ht="22.5" customHeight="1" x14ac:dyDescent="0.15">
      <c r="A217" s="1"/>
      <c r="B217" s="1" t="s">
        <v>124</v>
      </c>
      <c r="Y217" s="13"/>
      <c r="Z217">
        <v>7</v>
      </c>
      <c r="AA217" t="s">
        <v>83</v>
      </c>
    </row>
    <row r="218" spans="1:27" ht="22.5" customHeight="1" x14ac:dyDescent="0.15">
      <c r="A218" s="1"/>
      <c r="B218" s="521" t="s">
        <v>62</v>
      </c>
      <c r="C218" s="522"/>
      <c r="D218" s="522"/>
      <c r="E218" s="523"/>
      <c r="F218" s="521" t="s">
        <v>65</v>
      </c>
      <c r="G218" s="522"/>
      <c r="H218" s="522"/>
      <c r="I218" s="522"/>
      <c r="J218" s="522"/>
      <c r="K218" s="522"/>
      <c r="L218" s="522"/>
      <c r="M218" s="522"/>
      <c r="N218" s="522"/>
      <c r="O218" s="522"/>
      <c r="P218" s="522"/>
      <c r="Q218" s="522"/>
      <c r="R218" s="522"/>
      <c r="S218" s="522"/>
      <c r="T218" s="522"/>
      <c r="U218" s="522"/>
      <c r="V218" s="522"/>
      <c r="W218" s="522"/>
      <c r="X218" s="523"/>
      <c r="Y218" s="122"/>
      <c r="Z218">
        <v>8</v>
      </c>
      <c r="AA218" t="s">
        <v>84</v>
      </c>
    </row>
    <row r="219" spans="1:27" ht="22.5" customHeight="1" x14ac:dyDescent="0.15">
      <c r="A219" s="1"/>
      <c r="B219" s="545" t="s">
        <v>67</v>
      </c>
      <c r="C219" s="610"/>
      <c r="D219" s="610"/>
      <c r="E219" s="611"/>
      <c r="F219" s="58" t="str">
        <f>LOOKUP(AG184,Z212:Z218,AC181:AC187)</f>
        <v>テレビ・ラジオ・インターネット</v>
      </c>
      <c r="G219" s="59"/>
      <c r="H219" s="59"/>
      <c r="I219" s="59"/>
      <c r="J219" s="59"/>
      <c r="K219" s="59"/>
      <c r="L219" s="59"/>
      <c r="M219" s="59"/>
      <c r="N219" s="59"/>
      <c r="O219" s="59"/>
      <c r="P219" s="59"/>
      <c r="Q219" s="59"/>
      <c r="R219" s="59"/>
      <c r="S219" s="59"/>
      <c r="T219" s="59"/>
      <c r="U219" s="59"/>
      <c r="V219" s="59"/>
      <c r="W219" s="59"/>
      <c r="X219" s="60"/>
      <c r="Y219" s="13"/>
      <c r="Z219" s="122"/>
    </row>
    <row r="220" spans="1:27" ht="22.5" customHeight="1" x14ac:dyDescent="0.15">
      <c r="A220" s="1"/>
      <c r="B220" s="612"/>
      <c r="C220" s="613"/>
      <c r="D220" s="613"/>
      <c r="E220" s="614"/>
      <c r="F220" s="47" t="str">
        <f>IF(X212="○",AC188,"")</f>
        <v>・インターネット閲覧先</v>
      </c>
      <c r="G220" s="122"/>
      <c r="H220" s="122"/>
      <c r="I220" s="122"/>
      <c r="J220" s="122"/>
      <c r="K220" s="122"/>
      <c r="L220" s="122"/>
      <c r="M220" s="122"/>
      <c r="N220" s="122"/>
      <c r="O220" s="122"/>
      <c r="P220" s="122"/>
      <c r="Q220" s="122"/>
      <c r="R220" s="122"/>
      <c r="S220" s="122"/>
      <c r="T220" s="122"/>
      <c r="U220" s="122"/>
      <c r="V220" s="122"/>
      <c r="W220" s="122"/>
      <c r="X220" s="123"/>
      <c r="Y220" s="122"/>
      <c r="Z220" s="122"/>
    </row>
    <row r="221" spans="1:27" ht="22.5" customHeight="1" x14ac:dyDescent="0.15">
      <c r="A221" s="1"/>
      <c r="B221" s="612"/>
      <c r="C221" s="613"/>
      <c r="D221" s="613"/>
      <c r="E221" s="614"/>
      <c r="F221" s="196" t="str">
        <f>IF(X212="○",Z188,"")</f>
        <v>気象庁HP</v>
      </c>
      <c r="G221" s="198"/>
      <c r="H221" s="198"/>
      <c r="I221" s="565" t="str">
        <f>IF(X212="○",AA188,"")</f>
        <v>http://www.jma.go.jp/jma/index.html</v>
      </c>
      <c r="J221" s="566"/>
      <c r="K221" s="566"/>
      <c r="L221" s="566"/>
      <c r="M221" s="566"/>
      <c r="N221" s="566"/>
      <c r="O221" s="566"/>
      <c r="P221" s="566"/>
      <c r="Q221" s="566"/>
      <c r="R221" s="198"/>
      <c r="S221" s="198" t="str">
        <f>IF(X212="○",AF189,"")</f>
        <v>など</v>
      </c>
      <c r="T221" s="198"/>
      <c r="U221" s="198"/>
      <c r="V221" s="198"/>
      <c r="W221" s="198"/>
      <c r="X221" s="197"/>
      <c r="Y221" s="122"/>
    </row>
    <row r="222" spans="1:27" ht="22.5" customHeight="1" x14ac:dyDescent="0.15">
      <c r="A222" s="1"/>
      <c r="B222" s="612"/>
      <c r="C222" s="613"/>
      <c r="D222" s="613"/>
      <c r="E222" s="614"/>
      <c r="F222" s="43" t="str">
        <f>IF(X212="○",Z192,"")</f>
        <v>おおさか防災ネット</v>
      </c>
      <c r="G222" s="198"/>
      <c r="H222" s="198"/>
      <c r="I222" s="219"/>
      <c r="J222" s="220"/>
      <c r="K222" s="220"/>
      <c r="L222" s="220"/>
      <c r="M222" s="220"/>
      <c r="N222" s="220"/>
      <c r="O222" s="220"/>
      <c r="P222" s="220"/>
      <c r="Q222" s="220"/>
      <c r="R222" s="198"/>
      <c r="S222" s="198"/>
      <c r="T222" s="198"/>
      <c r="U222" s="198"/>
      <c r="V222" s="198"/>
      <c r="W222" s="198"/>
      <c r="X222" s="197"/>
    </row>
    <row r="223" spans="1:27" ht="22.5" customHeight="1" x14ac:dyDescent="0.15">
      <c r="A223" s="1"/>
      <c r="B223" s="615"/>
      <c r="C223" s="616"/>
      <c r="D223" s="616"/>
      <c r="E223" s="617"/>
      <c r="F223" s="551" t="str">
        <f>IF(X212="○",Z193,"")</f>
        <v>http://www.osaka-kasen-portal.net/suibou/kouzuiyosoku/index_kouzui.htm</v>
      </c>
      <c r="G223" s="552" t="str">
        <f>IF(G228&gt;0,AA191,"")</f>
        <v/>
      </c>
      <c r="H223" s="552" t="str">
        <f>IF(H228&gt;0,AB116,"")</f>
        <v/>
      </c>
      <c r="I223" s="552" t="str">
        <f>IF(I228&gt;0,AC116,"")</f>
        <v/>
      </c>
      <c r="J223" s="552" t="str">
        <f>IF(J228&gt;0,AD116,"")</f>
        <v/>
      </c>
      <c r="K223" s="552" t="str">
        <f>IF(K228&gt;0,AE116,"")</f>
        <v/>
      </c>
      <c r="L223" s="552" t="str">
        <f>IF(L228&gt;0,AF116,"")</f>
        <v/>
      </c>
      <c r="M223" s="552" t="str">
        <f>IF(M228&gt;0,AH194,"")</f>
        <v/>
      </c>
      <c r="N223" s="552" t="str">
        <f>IF(N228&gt;0,AI195,"")</f>
        <v/>
      </c>
      <c r="O223" s="552" t="str">
        <f>IF(O228&gt;0,AJ195,"")</f>
        <v/>
      </c>
      <c r="P223" s="552" t="str">
        <f>IF(P228&gt;0,AK195,"")</f>
        <v/>
      </c>
      <c r="Q223" s="552" t="str">
        <f>IF(Q228&gt;0,AK122,"")</f>
        <v/>
      </c>
      <c r="R223" s="552" t="str">
        <f t="shared" ref="R223:X223" si="1">IF(R228&gt;0,AL193,"")</f>
        <v/>
      </c>
      <c r="S223" s="552" t="str">
        <f t="shared" si="1"/>
        <v/>
      </c>
      <c r="T223" s="552" t="str">
        <f t="shared" si="1"/>
        <v/>
      </c>
      <c r="U223" s="552" t="str">
        <f t="shared" si="1"/>
        <v/>
      </c>
      <c r="V223" s="552" t="str">
        <f t="shared" si="1"/>
        <v/>
      </c>
      <c r="W223" s="552" t="str">
        <f t="shared" si="1"/>
        <v/>
      </c>
      <c r="X223" s="553" t="str">
        <f t="shared" si="1"/>
        <v/>
      </c>
    </row>
    <row r="224" spans="1:27" ht="22.5" customHeight="1" x14ac:dyDescent="0.15">
      <c r="A224" s="1"/>
      <c r="B224" s="545" t="s">
        <v>363</v>
      </c>
      <c r="C224" s="610"/>
      <c r="D224" s="610"/>
      <c r="E224" s="611"/>
      <c r="F224" s="67" t="str">
        <f>LOOKUP(AG184,Z212:Z218,AC181:AC187)</f>
        <v>テレビ・ラジオ・インターネット</v>
      </c>
      <c r="G224" s="68"/>
      <c r="H224" s="68"/>
      <c r="I224" s="68"/>
      <c r="J224" s="68"/>
      <c r="K224" s="68"/>
      <c r="L224" s="68"/>
      <c r="M224" s="68"/>
      <c r="N224" s="68"/>
      <c r="O224" s="68"/>
      <c r="P224" s="68"/>
      <c r="Q224" s="68"/>
      <c r="R224" s="68"/>
      <c r="S224" s="68"/>
      <c r="T224" s="68"/>
      <c r="U224" s="68"/>
      <c r="V224" s="68"/>
      <c r="W224" s="52"/>
      <c r="X224" s="69"/>
      <c r="AA224" s="13"/>
    </row>
    <row r="225" spans="1:26" ht="22.5" customHeight="1" x14ac:dyDescent="0.15">
      <c r="A225" s="1"/>
      <c r="B225" s="612"/>
      <c r="C225" s="613"/>
      <c r="D225" s="613"/>
      <c r="E225" s="614"/>
      <c r="F225" s="47" t="str">
        <f>IF(X212="○",AC188,"")</f>
        <v>・インターネット閲覧先</v>
      </c>
      <c r="G225" s="359"/>
      <c r="H225" s="359"/>
      <c r="I225" s="359"/>
      <c r="J225" s="359"/>
      <c r="K225" s="359"/>
      <c r="L225" s="359"/>
      <c r="M225" s="359"/>
      <c r="N225" s="359"/>
      <c r="O225" s="359"/>
      <c r="P225" s="359"/>
      <c r="Q225" s="359"/>
      <c r="R225" s="359"/>
      <c r="S225" s="359"/>
      <c r="T225" s="359"/>
      <c r="U225" s="359"/>
      <c r="V225" s="359"/>
      <c r="W225" s="53"/>
      <c r="X225" s="360"/>
    </row>
    <row r="226" spans="1:26" ht="22.5" customHeight="1" x14ac:dyDescent="0.15">
      <c r="A226" s="1"/>
      <c r="B226" s="612"/>
      <c r="C226" s="613"/>
      <c r="D226" s="613"/>
      <c r="E226" s="614"/>
      <c r="F226" s="354" t="str">
        <f>IF(X212="○",Z190,"")</f>
        <v>河川防災情報</v>
      </c>
      <c r="G226" s="357"/>
      <c r="H226" s="357"/>
      <c r="I226" s="357"/>
      <c r="J226" s="357"/>
      <c r="K226" s="357"/>
      <c r="L226" s="357"/>
      <c r="M226" s="357"/>
      <c r="N226" s="357"/>
      <c r="O226" s="357"/>
      <c r="P226" s="357"/>
      <c r="Q226" s="357"/>
      <c r="R226" s="357"/>
      <c r="S226" s="357"/>
      <c r="T226" s="357"/>
      <c r="U226" s="357"/>
      <c r="V226" s="357"/>
      <c r="W226" s="357"/>
      <c r="X226" s="355"/>
      <c r="Y226" s="13"/>
      <c r="Z226" s="13"/>
    </row>
    <row r="227" spans="1:26" ht="22.5" customHeight="1" x14ac:dyDescent="0.15">
      <c r="A227" s="1"/>
      <c r="B227" s="612"/>
      <c r="C227" s="613"/>
      <c r="D227" s="613"/>
      <c r="E227" s="614"/>
      <c r="F227" s="548" t="str">
        <f>IF(X212="○",Z191,"")</f>
        <v>http://www.osaka-kasen-portal.net/suibou/index.html</v>
      </c>
      <c r="G227" s="549" t="str">
        <f>IF(G226&gt;0,AA189,"")</f>
        <v/>
      </c>
      <c r="H227" s="549" t="str">
        <f>IF(H226&gt;0,AB114,"")</f>
        <v/>
      </c>
      <c r="I227" s="549" t="str">
        <f>IF(I226&gt;0,AC114,"")</f>
        <v/>
      </c>
      <c r="J227" s="549" t="str">
        <f>IF(J226&gt;0,AD114,"")</f>
        <v/>
      </c>
      <c r="K227" s="549" t="str">
        <f>IF(K226&gt;0,AE114,"")</f>
        <v/>
      </c>
      <c r="L227" s="549" t="str">
        <f>IF(L226&gt;0,AF114,"")</f>
        <v/>
      </c>
      <c r="M227" s="549" t="str">
        <f>IF(M226&gt;0,AH192,"")</f>
        <v/>
      </c>
      <c r="N227" s="549" t="str">
        <f>IF(N226&gt;0,AI193,"")</f>
        <v/>
      </c>
      <c r="O227" s="549" t="str">
        <f>IF(O226&gt;0,AJ193,"")</f>
        <v/>
      </c>
      <c r="P227" s="549" t="str">
        <f>IF(P226&gt;0,AK193,"")</f>
        <v/>
      </c>
      <c r="Q227" s="549" t="str">
        <f>IF(Q226&gt;0,AK120,"")</f>
        <v/>
      </c>
      <c r="R227" s="549" t="str">
        <f t="shared" ref="R227:X227" si="2">IF(R226&gt;0,AL191,"")</f>
        <v/>
      </c>
      <c r="S227" s="549" t="str">
        <f t="shared" si="2"/>
        <v/>
      </c>
      <c r="T227" s="549" t="str">
        <f t="shared" si="2"/>
        <v/>
      </c>
      <c r="U227" s="549" t="str">
        <f t="shared" si="2"/>
        <v/>
      </c>
      <c r="V227" s="549" t="str">
        <f t="shared" si="2"/>
        <v/>
      </c>
      <c r="W227" s="549" t="str">
        <f t="shared" si="2"/>
        <v/>
      </c>
      <c r="X227" s="550" t="str">
        <f t="shared" si="2"/>
        <v/>
      </c>
    </row>
    <row r="228" spans="1:26" ht="22.5" customHeight="1" x14ac:dyDescent="0.15">
      <c r="A228" s="1"/>
      <c r="B228" s="612"/>
      <c r="C228" s="613"/>
      <c r="D228" s="613"/>
      <c r="E228" s="614"/>
      <c r="F228" s="354" t="str">
        <f>IF(X212="○",Z194,"")</f>
        <v>重ねるハザードマップ</v>
      </c>
      <c r="G228" s="357"/>
      <c r="H228" s="357"/>
      <c r="I228" s="357"/>
      <c r="J228" s="357"/>
      <c r="K228" s="357"/>
      <c r="L228" s="357"/>
      <c r="M228" s="357"/>
      <c r="N228" s="357"/>
      <c r="O228" s="357"/>
      <c r="P228" s="357"/>
      <c r="Q228" s="97"/>
      <c r="R228" s="97"/>
      <c r="S228" s="97"/>
      <c r="T228" s="97"/>
      <c r="U228" s="97"/>
      <c r="V228" s="97"/>
      <c r="W228" s="97"/>
      <c r="X228" s="42"/>
    </row>
    <row r="229" spans="1:26" ht="22.5" customHeight="1" x14ac:dyDescent="0.15">
      <c r="A229" s="29"/>
      <c r="B229" s="612"/>
      <c r="C229" s="613"/>
      <c r="D229" s="613"/>
      <c r="E229" s="614"/>
      <c r="F229" s="233" t="str">
        <f>IF(X212="○",Z195,"")</f>
        <v>https://disaportal.gsi.go.jp/index.html</v>
      </c>
      <c r="G229" s="324"/>
      <c r="H229" s="324"/>
      <c r="I229" s="324"/>
      <c r="J229" s="324"/>
      <c r="K229" s="324"/>
      <c r="L229" s="324"/>
      <c r="M229" s="324"/>
      <c r="N229" s="324"/>
      <c r="O229" s="324"/>
      <c r="P229" s="324"/>
      <c r="Q229" s="324"/>
      <c r="R229" s="324"/>
      <c r="S229" s="324"/>
      <c r="T229" s="324"/>
      <c r="U229" s="324"/>
      <c r="V229" s="324"/>
      <c r="W229" s="324"/>
      <c r="X229" s="361"/>
    </row>
    <row r="230" spans="1:26" ht="22.5" customHeight="1" x14ac:dyDescent="0.15">
      <c r="A230" s="29"/>
      <c r="B230" s="612"/>
      <c r="C230" s="613"/>
      <c r="D230" s="613"/>
      <c r="E230" s="614"/>
      <c r="F230" s="357" t="str">
        <f>IF(X212="○",Z201,"")</f>
        <v>川の防災情報</v>
      </c>
      <c r="G230" s="357"/>
      <c r="H230" s="357"/>
      <c r="I230" s="357"/>
      <c r="J230" s="357"/>
      <c r="K230" s="357"/>
      <c r="L230" s="357"/>
      <c r="M230" s="357"/>
      <c r="N230" s="357"/>
      <c r="O230" s="357"/>
      <c r="P230" s="357"/>
      <c r="Q230" s="357"/>
      <c r="R230" s="357"/>
      <c r="S230" s="357"/>
      <c r="T230" s="357"/>
      <c r="U230" s="357"/>
      <c r="V230" s="357"/>
      <c r="W230" s="357"/>
      <c r="X230" s="355"/>
    </row>
    <row r="231" spans="1:26" ht="22.5" customHeight="1" x14ac:dyDescent="0.15">
      <c r="A231" s="29"/>
      <c r="B231" s="612"/>
      <c r="C231" s="613"/>
      <c r="D231" s="613"/>
      <c r="E231" s="614"/>
      <c r="F231" s="357" t="str">
        <f>IF(X212="○",Z202,"")</f>
        <v>https://www.river.go.jp/portal/#80</v>
      </c>
      <c r="G231" s="357"/>
      <c r="H231" s="357"/>
      <c r="I231" s="357"/>
      <c r="J231" s="357"/>
      <c r="K231" s="357"/>
      <c r="L231" s="357"/>
      <c r="M231" s="357"/>
      <c r="N231" s="357"/>
      <c r="O231" s="357"/>
      <c r="P231" s="357"/>
      <c r="Q231" s="357"/>
      <c r="R231" s="357"/>
      <c r="S231" s="357"/>
      <c r="T231" s="357"/>
      <c r="U231" s="357"/>
      <c r="V231" s="357"/>
      <c r="W231" s="357"/>
      <c r="X231" s="355"/>
    </row>
    <row r="232" spans="1:26" ht="22.5" customHeight="1" x14ac:dyDescent="0.15">
      <c r="A232" s="29"/>
      <c r="B232" s="612"/>
      <c r="C232" s="613"/>
      <c r="D232" s="613"/>
      <c r="E232" s="614"/>
      <c r="F232" s="357" t="str">
        <f>IF(X212="○",Z203,"")</f>
        <v>浸水ナビ</v>
      </c>
      <c r="G232" s="357"/>
      <c r="H232" s="357"/>
      <c r="I232" s="357"/>
      <c r="J232" s="357"/>
      <c r="K232" s="357"/>
      <c r="L232" s="357"/>
      <c r="M232" s="357"/>
      <c r="N232" s="357"/>
      <c r="O232" s="357"/>
      <c r="P232" s="357"/>
      <c r="Q232" s="357"/>
      <c r="R232" s="357"/>
      <c r="S232" s="357"/>
      <c r="T232" s="357"/>
      <c r="U232" s="357"/>
      <c r="V232" s="357"/>
      <c r="W232" s="357"/>
      <c r="X232" s="355"/>
    </row>
    <row r="233" spans="1:26" ht="22.5" customHeight="1" x14ac:dyDescent="0.15">
      <c r="A233" s="29"/>
      <c r="B233" s="612"/>
      <c r="C233" s="613"/>
      <c r="D233" s="613"/>
      <c r="E233" s="614"/>
      <c r="F233" s="357" t="str">
        <f>IF(X212="○",Z204,"")</f>
        <v>https://suiboumap.gsi.go.jp/</v>
      </c>
      <c r="G233" s="357"/>
      <c r="H233" s="357"/>
      <c r="I233" s="357"/>
      <c r="J233" s="357"/>
      <c r="K233" s="357"/>
      <c r="L233" s="357"/>
      <c r="M233" s="357"/>
      <c r="N233" s="357"/>
      <c r="O233" s="357"/>
      <c r="P233" s="357"/>
      <c r="Q233" s="357"/>
      <c r="R233" s="357"/>
      <c r="S233" s="357"/>
      <c r="T233" s="357"/>
      <c r="U233" s="357"/>
      <c r="V233" s="357"/>
      <c r="W233" s="357"/>
      <c r="X233" s="355"/>
      <c r="Z233" s="122"/>
    </row>
    <row r="234" spans="1:26" ht="22.5" customHeight="1" x14ac:dyDescent="0.15">
      <c r="A234" s="29"/>
      <c r="B234" s="612"/>
      <c r="C234" s="613"/>
      <c r="D234" s="613"/>
      <c r="E234" s="614"/>
      <c r="F234" s="357" t="str">
        <f>IF(X212="○",Z205,"")</f>
        <v>洪水リスク表示図</v>
      </c>
      <c r="G234" s="357"/>
      <c r="H234" s="357"/>
      <c r="I234" s="357"/>
      <c r="J234" s="357"/>
      <c r="K234" s="357"/>
      <c r="L234" s="357"/>
      <c r="M234" s="357"/>
      <c r="N234" s="357"/>
      <c r="O234" s="357"/>
      <c r="P234" s="357"/>
      <c r="Q234" s="357"/>
      <c r="R234" s="357"/>
      <c r="S234" s="357"/>
      <c r="T234" s="357"/>
      <c r="U234" s="357"/>
      <c r="V234" s="357"/>
      <c r="W234" s="357"/>
      <c r="X234" s="355"/>
      <c r="Y234" s="122"/>
      <c r="Z234" s="122"/>
    </row>
    <row r="235" spans="1:26" ht="22.5" customHeight="1" x14ac:dyDescent="0.15">
      <c r="A235" s="29"/>
      <c r="B235" s="615"/>
      <c r="C235" s="616"/>
      <c r="D235" s="616"/>
      <c r="E235" s="617"/>
      <c r="F235" s="358" t="str">
        <f>IF(X212="○",Z206,"")</f>
        <v>http://www.river.pref.osaka.jp/</v>
      </c>
      <c r="G235" s="358"/>
      <c r="H235" s="358"/>
      <c r="I235" s="358"/>
      <c r="J235" s="358"/>
      <c r="K235" s="358"/>
      <c r="L235" s="358"/>
      <c r="M235" s="358"/>
      <c r="N235" s="358"/>
      <c r="O235" s="358"/>
      <c r="P235" s="358"/>
      <c r="Q235" s="358"/>
      <c r="R235" s="358"/>
      <c r="S235" s="358"/>
      <c r="T235" s="358"/>
      <c r="U235" s="358"/>
      <c r="V235" s="358"/>
      <c r="W235" s="358"/>
      <c r="X235" s="356"/>
      <c r="Y235" s="122"/>
      <c r="Z235" s="122"/>
    </row>
    <row r="236" spans="1:26" ht="22.5" customHeight="1" x14ac:dyDescent="0.15">
      <c r="A236" s="29"/>
      <c r="B236" s="545" t="s">
        <v>652</v>
      </c>
      <c r="C236" s="525"/>
      <c r="D236" s="525"/>
      <c r="E236" s="526"/>
      <c r="F236" s="67" t="str">
        <f>LOOKUP(AI201,AE191:AE204,AF191:AF204)</f>
        <v>テレビ・ラジオ・インターネット・防災行政無線（屋外拡声器）</v>
      </c>
      <c r="G236" s="54"/>
      <c r="H236" s="54"/>
      <c r="I236" s="54"/>
      <c r="J236" s="54"/>
      <c r="K236" s="54"/>
      <c r="L236" s="54"/>
      <c r="M236" s="54"/>
      <c r="N236" s="54"/>
      <c r="O236" s="54"/>
      <c r="P236" s="54"/>
      <c r="Q236" s="55"/>
      <c r="R236" s="55"/>
      <c r="S236" s="55"/>
      <c r="T236" s="55"/>
      <c r="U236" s="55"/>
      <c r="V236" s="55"/>
      <c r="W236" s="55"/>
      <c r="X236" s="56"/>
      <c r="Y236" s="122"/>
      <c r="Z236" s="122"/>
    </row>
    <row r="237" spans="1:26" ht="22.5" customHeight="1" x14ac:dyDescent="0.15">
      <c r="A237" s="29"/>
      <c r="B237" s="527"/>
      <c r="C237" s="528"/>
      <c r="D237" s="528"/>
      <c r="E237" s="529"/>
      <c r="F237" s="47" t="str">
        <f>IF(X212="○",AC188,"")</f>
        <v>・インターネット閲覧先</v>
      </c>
      <c r="G237" s="57"/>
      <c r="H237" s="57"/>
      <c r="I237" s="57"/>
      <c r="J237" s="57"/>
      <c r="K237" s="57"/>
      <c r="L237" s="57"/>
      <c r="M237" s="57"/>
      <c r="N237" s="57"/>
      <c r="O237" s="57"/>
      <c r="P237" s="57"/>
      <c r="Q237" s="41"/>
      <c r="R237" s="41"/>
      <c r="S237" s="41"/>
      <c r="T237" s="41"/>
      <c r="U237" s="41"/>
      <c r="V237" s="41"/>
      <c r="W237" s="41"/>
      <c r="X237" s="42"/>
      <c r="Y237" s="122"/>
      <c r="Z237" s="122"/>
    </row>
    <row r="238" spans="1:26" ht="22.5" customHeight="1" x14ac:dyDescent="0.15">
      <c r="A238" s="1"/>
      <c r="B238" s="527"/>
      <c r="C238" s="528"/>
      <c r="D238" s="528"/>
      <c r="E238" s="529"/>
      <c r="F238" s="15" t="str">
        <f>IF(X212="○",Z197,"")</f>
        <v>摂津市ホームページ</v>
      </c>
      <c r="G238" s="13"/>
      <c r="H238" s="13"/>
      <c r="I238" s="13"/>
      <c r="J238" s="13"/>
      <c r="K238" s="13"/>
      <c r="L238" s="13"/>
      <c r="M238" s="13"/>
      <c r="N238" s="13"/>
      <c r="O238" s="13"/>
      <c r="P238" s="13"/>
      <c r="Q238" s="13"/>
      <c r="R238" s="13"/>
      <c r="S238" s="13"/>
      <c r="T238" s="13"/>
      <c r="U238" s="13"/>
      <c r="V238" s="13"/>
      <c r="W238" s="13"/>
      <c r="X238" s="27"/>
      <c r="Y238" s="122"/>
      <c r="Z238" s="122"/>
    </row>
    <row r="239" spans="1:26" ht="22.5" customHeight="1" x14ac:dyDescent="0.15">
      <c r="A239" s="1"/>
      <c r="B239" s="527"/>
      <c r="C239" s="528"/>
      <c r="D239" s="528"/>
      <c r="E239" s="529"/>
      <c r="F239" s="548" t="str">
        <f>IF(X212="○",Z198,"")</f>
        <v>http://www.city.settsu.osaka.jp/</v>
      </c>
      <c r="G239" s="549"/>
      <c r="H239" s="549"/>
      <c r="I239" s="549"/>
      <c r="J239" s="549"/>
      <c r="K239" s="549"/>
      <c r="L239" s="549"/>
      <c r="M239" s="549"/>
      <c r="N239" s="549"/>
      <c r="O239" s="549"/>
      <c r="P239" s="549"/>
      <c r="Q239" s="549"/>
      <c r="R239" s="549"/>
      <c r="S239" s="549"/>
      <c r="T239" s="549"/>
      <c r="U239" s="549"/>
      <c r="V239" s="549"/>
      <c r="W239" s="549"/>
      <c r="X239" s="550"/>
      <c r="Y239" s="122"/>
      <c r="Z239" s="13"/>
    </row>
    <row r="240" spans="1:26" ht="22.5" customHeight="1" x14ac:dyDescent="0.15">
      <c r="A240" s="1"/>
      <c r="B240" s="527"/>
      <c r="C240" s="528"/>
      <c r="D240" s="528"/>
      <c r="E240" s="529"/>
      <c r="F240" s="15"/>
      <c r="G240" s="13"/>
      <c r="H240" s="13"/>
      <c r="I240" s="13"/>
      <c r="J240" s="13"/>
      <c r="K240" s="13"/>
      <c r="L240" s="13"/>
      <c r="M240" s="13"/>
      <c r="N240" s="13"/>
      <c r="O240" s="13"/>
      <c r="P240" s="13"/>
      <c r="Q240" s="13"/>
      <c r="R240" s="13"/>
      <c r="S240" s="13"/>
      <c r="T240" s="13"/>
      <c r="U240" s="13"/>
      <c r="V240" s="13"/>
      <c r="W240" s="13"/>
      <c r="X240" s="27"/>
      <c r="Y240" s="13"/>
      <c r="Z240" s="13"/>
    </row>
    <row r="241" spans="1:37" ht="22.5" customHeight="1" x14ac:dyDescent="0.15">
      <c r="A241" s="1"/>
      <c r="B241" s="530"/>
      <c r="C241" s="531"/>
      <c r="D241" s="531"/>
      <c r="E241" s="532"/>
      <c r="F241" s="551">
        <f>IF(X212="○",Z200,"")</f>
        <v>0</v>
      </c>
      <c r="G241" s="552"/>
      <c r="H241" s="552"/>
      <c r="I241" s="552"/>
      <c r="J241" s="552"/>
      <c r="K241" s="552"/>
      <c r="L241" s="552"/>
      <c r="M241" s="552"/>
      <c r="N241" s="552"/>
      <c r="O241" s="552"/>
      <c r="P241" s="552"/>
      <c r="Q241" s="552"/>
      <c r="R241" s="552"/>
      <c r="S241" s="552"/>
      <c r="T241" s="552"/>
      <c r="U241" s="552"/>
      <c r="V241" s="552"/>
      <c r="W241" s="552"/>
      <c r="X241" s="553"/>
      <c r="Y241" s="13"/>
      <c r="Z241" s="13"/>
    </row>
    <row r="242" spans="1:37" ht="22.5" customHeight="1" x14ac:dyDescent="0.15">
      <c r="A242" s="1"/>
      <c r="B242" s="524" t="s">
        <v>69</v>
      </c>
      <c r="C242" s="525"/>
      <c r="D242" s="525"/>
      <c r="E242" s="526"/>
      <c r="F242" s="567" t="s">
        <v>70</v>
      </c>
      <c r="G242" s="568"/>
      <c r="H242" s="568"/>
      <c r="I242" s="568"/>
      <c r="J242" s="568"/>
      <c r="K242" s="568"/>
      <c r="L242" s="568"/>
      <c r="M242" s="568"/>
      <c r="N242" s="568"/>
      <c r="O242" s="568"/>
      <c r="P242" s="568"/>
      <c r="Q242" s="568"/>
      <c r="R242" s="568"/>
      <c r="S242" s="568"/>
      <c r="T242" s="568"/>
      <c r="U242" s="568"/>
      <c r="V242" s="568"/>
      <c r="W242" s="568"/>
      <c r="X242" s="569"/>
      <c r="Y242" s="13"/>
      <c r="Z242" s="13"/>
      <c r="AA242" s="1"/>
    </row>
    <row r="243" spans="1:37" ht="22.5" customHeight="1" x14ac:dyDescent="0.15">
      <c r="A243" s="1"/>
      <c r="B243" s="530"/>
      <c r="C243" s="531"/>
      <c r="D243" s="531"/>
      <c r="E243" s="532"/>
      <c r="F243" s="570"/>
      <c r="G243" s="531"/>
      <c r="H243" s="531"/>
      <c r="I243" s="531"/>
      <c r="J243" s="531"/>
      <c r="K243" s="531"/>
      <c r="L243" s="531"/>
      <c r="M243" s="531"/>
      <c r="N243" s="531"/>
      <c r="O243" s="531"/>
      <c r="P243" s="531"/>
      <c r="Q243" s="531"/>
      <c r="R243" s="531"/>
      <c r="S243" s="531"/>
      <c r="T243" s="531"/>
      <c r="U243" s="531"/>
      <c r="V243" s="531"/>
      <c r="W243" s="531"/>
      <c r="X243" s="532"/>
      <c r="Y243" s="13"/>
      <c r="Z243" s="13"/>
    </row>
    <row r="244" spans="1:37" s="1" customFormat="1" ht="22.5" customHeight="1" x14ac:dyDescent="0.15">
      <c r="Y244" s="13"/>
      <c r="Z244" s="13"/>
      <c r="AA244"/>
      <c r="AB244"/>
      <c r="AC244"/>
      <c r="AD244"/>
      <c r="AE244"/>
      <c r="AF244"/>
      <c r="AG244"/>
      <c r="AH244"/>
      <c r="AI244"/>
      <c r="AJ244"/>
      <c r="AK244"/>
    </row>
    <row r="245" spans="1:37" ht="22.5" customHeight="1" x14ac:dyDescent="0.15">
      <c r="A245" s="1" t="s">
        <v>68</v>
      </c>
      <c r="B245" s="1"/>
      <c r="Y245" s="13"/>
    </row>
    <row r="246" spans="1:37" ht="22.5" customHeight="1" x14ac:dyDescent="0.15">
      <c r="A246" s="1"/>
      <c r="B246" s="1" t="s">
        <v>215</v>
      </c>
      <c r="I246" s="571" t="s">
        <v>179</v>
      </c>
      <c r="J246" s="572"/>
      <c r="K246" s="572"/>
      <c r="L246" s="572"/>
      <c r="M246" s="572"/>
      <c r="N246" s="572"/>
      <c r="O246" s="135"/>
      <c r="Q246" s="571" t="s">
        <v>180</v>
      </c>
      <c r="R246" s="572"/>
      <c r="S246" s="572"/>
      <c r="T246" s="572"/>
      <c r="U246" s="135" t="s">
        <v>15</v>
      </c>
      <c r="Z246" s="122"/>
    </row>
    <row r="247" spans="1:37" ht="22.5" customHeight="1" x14ac:dyDescent="0.15">
      <c r="A247" s="1"/>
      <c r="B247" s="1"/>
      <c r="Y247" s="122"/>
      <c r="Z247" s="13"/>
    </row>
    <row r="248" spans="1:37" ht="22.5" customHeight="1" x14ac:dyDescent="0.15">
      <c r="A248" s="1"/>
      <c r="B248" s="1" t="s">
        <v>71</v>
      </c>
      <c r="Y248" s="13"/>
      <c r="Z248" s="13"/>
    </row>
    <row r="249" spans="1:37" ht="22.5" customHeight="1" x14ac:dyDescent="0.15">
      <c r="A249" s="1"/>
      <c r="B249" s="131" t="s">
        <v>72</v>
      </c>
      <c r="C249" s="1" t="str">
        <f>IF(AND(O246="×",U246="×"),AA214,IF(AND(O246="○",U246="×"),AA215,IF(AND(O246="○",U246="○"),AA216,AA217)))</f>
        <v>口頭のほか施設内放送など</v>
      </c>
      <c r="Y249" s="13"/>
      <c r="Z249" s="13"/>
    </row>
    <row r="250" spans="1:37" ht="22.5" customHeight="1" x14ac:dyDescent="0.15">
      <c r="A250" s="1"/>
      <c r="B250" s="131"/>
      <c r="Y250" s="13"/>
      <c r="Z250" s="13"/>
    </row>
    <row r="251" spans="1:37" ht="22.5" customHeight="1" x14ac:dyDescent="0.15">
      <c r="A251" s="1" t="s">
        <v>366</v>
      </c>
      <c r="B251" s="1"/>
      <c r="Y251" s="13"/>
      <c r="Z251" s="13"/>
    </row>
    <row r="252" spans="1:37" ht="22.5" customHeight="1" x14ac:dyDescent="0.15">
      <c r="A252" s="1"/>
      <c r="B252" s="1" t="s">
        <v>73</v>
      </c>
    </row>
    <row r="253" spans="1:37" ht="22.5" customHeight="1" x14ac:dyDescent="0.15">
      <c r="A253" s="1"/>
      <c r="B253" s="1" t="s">
        <v>75</v>
      </c>
    </row>
    <row r="254" spans="1:37" ht="22.5" customHeight="1" x14ac:dyDescent="0.15">
      <c r="A254" s="1"/>
      <c r="B254" s="1" t="str">
        <f>IF(B66="平屋建て","　なし","　建物の２階以上に避難")</f>
        <v>　建物の２階以上に避難</v>
      </c>
      <c r="AA254" s="1" t="s">
        <v>212</v>
      </c>
    </row>
    <row r="255" spans="1:37" ht="22.5" customHeight="1" x14ac:dyDescent="0.15">
      <c r="A255" s="1"/>
      <c r="B255" s="1" t="s">
        <v>74</v>
      </c>
      <c r="AA255" s="1" t="s">
        <v>214</v>
      </c>
    </row>
    <row r="256" spans="1:37" ht="22.5" customHeight="1" x14ac:dyDescent="0.15">
      <c r="A256" s="1"/>
      <c r="B256" s="1" t="s">
        <v>77</v>
      </c>
      <c r="Z256" s="13"/>
    </row>
    <row r="257" spans="1:26" ht="22.5" customHeight="1" x14ac:dyDescent="0.15">
      <c r="A257" s="1"/>
      <c r="B257" s="521" t="s">
        <v>85</v>
      </c>
      <c r="C257" s="522"/>
      <c r="D257" s="522"/>
      <c r="E257" s="522"/>
      <c r="F257" s="522"/>
      <c r="G257" s="522"/>
      <c r="H257" s="522"/>
      <c r="I257" s="522"/>
      <c r="J257" s="522"/>
      <c r="K257" s="522"/>
      <c r="L257" s="522"/>
      <c r="M257" s="523"/>
      <c r="N257" s="521" t="s">
        <v>87</v>
      </c>
      <c r="O257" s="522"/>
      <c r="P257" s="522"/>
      <c r="Q257" s="523"/>
      <c r="R257" s="521" t="s">
        <v>88</v>
      </c>
      <c r="S257" s="522"/>
      <c r="T257" s="522"/>
      <c r="U257" s="522"/>
      <c r="V257" s="522"/>
      <c r="W257" s="522"/>
      <c r="X257" s="523"/>
      <c r="Y257" s="13"/>
      <c r="Z257" s="134"/>
    </row>
    <row r="258" spans="1:26" ht="22.5" customHeight="1" x14ac:dyDescent="0.15">
      <c r="A258" s="1"/>
      <c r="B258" s="67" t="s">
        <v>93</v>
      </c>
      <c r="C258" s="68"/>
      <c r="D258" s="68"/>
      <c r="E258" s="68"/>
      <c r="F258" s="68"/>
      <c r="G258" s="68"/>
      <c r="H258" s="68"/>
      <c r="I258" s="68"/>
      <c r="J258" s="68"/>
      <c r="K258" s="68"/>
      <c r="L258" s="68"/>
      <c r="M258" s="69"/>
      <c r="N258" s="67"/>
      <c r="O258" s="68"/>
      <c r="P258" s="68"/>
      <c r="Q258" s="69"/>
      <c r="R258" s="67"/>
      <c r="S258" s="68"/>
      <c r="T258" s="68"/>
      <c r="U258" s="68"/>
      <c r="V258" s="68"/>
      <c r="W258" s="68"/>
      <c r="X258" s="69"/>
      <c r="Y258" s="134"/>
      <c r="Z258" s="134"/>
    </row>
    <row r="259" spans="1:26" ht="22.5" customHeight="1" x14ac:dyDescent="0.15">
      <c r="A259" s="1"/>
      <c r="B259" s="15"/>
      <c r="C259" s="573" t="str">
        <f>IF(B75&gt;0,B75,"")</f>
        <v>味舌小学校</v>
      </c>
      <c r="D259" s="574"/>
      <c r="E259" s="574"/>
      <c r="F259" s="574"/>
      <c r="G259" s="574"/>
      <c r="H259" s="574"/>
      <c r="I259" s="574"/>
      <c r="J259" s="13"/>
      <c r="K259" s="13"/>
      <c r="L259" s="13"/>
      <c r="M259" s="27"/>
      <c r="N259" s="15"/>
      <c r="O259" s="575">
        <v>0.5</v>
      </c>
      <c r="P259" s="576"/>
      <c r="Q259" s="49" t="s">
        <v>90</v>
      </c>
      <c r="R259" s="577" t="s">
        <v>92</v>
      </c>
      <c r="S259" s="574"/>
      <c r="T259" s="574"/>
      <c r="U259" s="578">
        <v>3</v>
      </c>
      <c r="V259" s="579"/>
      <c r="W259" s="573" t="s">
        <v>91</v>
      </c>
      <c r="X259" s="581"/>
      <c r="Y259" s="134"/>
      <c r="Z259" s="134"/>
    </row>
    <row r="260" spans="1:26" ht="22.5" customHeight="1" x14ac:dyDescent="0.15">
      <c r="A260" s="1"/>
      <c r="B260" s="63"/>
      <c r="C260" s="531" t="str">
        <f>IF(B76&gt;0,B76,"")</f>
        <v/>
      </c>
      <c r="D260" s="552"/>
      <c r="E260" s="552"/>
      <c r="F260" s="552"/>
      <c r="G260" s="552"/>
      <c r="H260" s="552"/>
      <c r="I260" s="552"/>
      <c r="J260" s="64"/>
      <c r="K260" s="64"/>
      <c r="L260" s="64"/>
      <c r="M260" s="65"/>
      <c r="N260" s="63"/>
      <c r="O260" s="582"/>
      <c r="P260" s="583"/>
      <c r="Q260" s="65" t="s">
        <v>90</v>
      </c>
      <c r="R260" s="551"/>
      <c r="S260" s="552"/>
      <c r="T260" s="552"/>
      <c r="U260" s="580"/>
      <c r="V260" s="580"/>
      <c r="W260" s="552"/>
      <c r="X260" s="553"/>
      <c r="Y260" s="134"/>
      <c r="Z260" s="134"/>
    </row>
    <row r="261" spans="1:26" ht="22.5" customHeight="1" x14ac:dyDescent="0.15">
      <c r="A261" s="1"/>
      <c r="B261" s="67" t="s">
        <v>86</v>
      </c>
      <c r="C261" s="68"/>
      <c r="D261" s="68"/>
      <c r="E261" s="68"/>
      <c r="F261" s="68"/>
      <c r="G261" s="68"/>
      <c r="H261" s="68"/>
      <c r="I261" s="68"/>
      <c r="J261" s="68"/>
      <c r="K261" s="68"/>
      <c r="L261" s="68"/>
      <c r="M261" s="69"/>
      <c r="N261" s="67"/>
      <c r="O261" s="116"/>
      <c r="P261" s="116"/>
      <c r="Q261" s="69"/>
      <c r="R261" s="67"/>
      <c r="S261" s="68"/>
      <c r="T261" s="68"/>
      <c r="U261" s="68"/>
      <c r="V261" s="68"/>
      <c r="W261" s="68"/>
      <c r="X261" s="69"/>
      <c r="Y261" s="134"/>
      <c r="Z261" s="134"/>
    </row>
    <row r="262" spans="1:26" s="191" customFormat="1" ht="22.5" customHeight="1" x14ac:dyDescent="0.15">
      <c r="A262" s="1"/>
      <c r="B262" s="15"/>
      <c r="C262" s="587"/>
      <c r="D262" s="579"/>
      <c r="E262" s="579"/>
      <c r="F262" s="579"/>
      <c r="G262" s="579"/>
      <c r="H262" s="579"/>
      <c r="I262" s="579"/>
      <c r="J262" s="13"/>
      <c r="K262" s="13"/>
      <c r="L262" s="13"/>
      <c r="M262" s="27"/>
      <c r="N262" s="15"/>
      <c r="O262" s="575"/>
      <c r="P262" s="576"/>
      <c r="Q262" s="27" t="s">
        <v>89</v>
      </c>
      <c r="R262" s="577" t="s">
        <v>92</v>
      </c>
      <c r="S262" s="588"/>
      <c r="T262" s="588"/>
      <c r="U262" s="578"/>
      <c r="V262" s="578"/>
      <c r="W262" s="573" t="s">
        <v>91</v>
      </c>
      <c r="X262" s="592"/>
      <c r="Y262" s="145"/>
      <c r="Z262" s="145"/>
    </row>
    <row r="263" spans="1:26" ht="22.5" customHeight="1" x14ac:dyDescent="0.15">
      <c r="A263" s="1"/>
      <c r="B263" s="63"/>
      <c r="C263" s="531"/>
      <c r="D263" s="552"/>
      <c r="E263" s="552"/>
      <c r="F263" s="552"/>
      <c r="G263" s="552"/>
      <c r="H263" s="552"/>
      <c r="I263" s="552"/>
      <c r="J263" s="64"/>
      <c r="K263" s="64"/>
      <c r="L263" s="64"/>
      <c r="M263" s="65"/>
      <c r="N263" s="63"/>
      <c r="O263" s="582"/>
      <c r="P263" s="583"/>
      <c r="Q263" s="65" t="s">
        <v>89</v>
      </c>
      <c r="R263" s="589"/>
      <c r="S263" s="590"/>
      <c r="T263" s="590"/>
      <c r="U263" s="591"/>
      <c r="V263" s="591"/>
      <c r="W263" s="531"/>
      <c r="X263" s="532"/>
      <c r="Y263" s="134"/>
      <c r="Z263" s="134"/>
    </row>
    <row r="264" spans="1:26" ht="22.5" customHeight="1" x14ac:dyDescent="0.15">
      <c r="A264" s="1"/>
      <c r="B264" s="1" t="s">
        <v>76</v>
      </c>
      <c r="Y264" s="134"/>
      <c r="Z264" s="134"/>
    </row>
    <row r="265" spans="1:26" ht="22.5" customHeight="1" x14ac:dyDescent="0.15">
      <c r="A265" s="1"/>
      <c r="B265" s="1"/>
      <c r="Y265" s="134"/>
      <c r="Z265" s="134"/>
    </row>
    <row r="266" spans="1:26" ht="22.5" customHeight="1" x14ac:dyDescent="0.15">
      <c r="A266" s="1" t="s">
        <v>367</v>
      </c>
      <c r="B266" s="1"/>
      <c r="Y266" s="134"/>
      <c r="Z266" s="134"/>
    </row>
    <row r="267" spans="1:26" ht="22.5" customHeight="1" x14ac:dyDescent="0.15">
      <c r="A267" s="1"/>
      <c r="B267" s="1"/>
      <c r="Y267"/>
      <c r="Z267"/>
    </row>
    <row r="268" spans="1:26" ht="22.5" customHeight="1" x14ac:dyDescent="0.15">
      <c r="A268" s="1"/>
      <c r="B268" s="586" t="s">
        <v>78</v>
      </c>
      <c r="C268" s="514"/>
      <c r="D268" s="135" t="s">
        <v>15</v>
      </c>
      <c r="E268" s="586" t="s">
        <v>95</v>
      </c>
      <c r="F268" s="572"/>
      <c r="G268" s="572"/>
      <c r="H268" s="135" t="s">
        <v>185</v>
      </c>
      <c r="J268" s="586" t="s">
        <v>96</v>
      </c>
      <c r="K268" s="572"/>
      <c r="L268" s="572"/>
      <c r="M268" s="135" t="s">
        <v>15</v>
      </c>
      <c r="O268" s="586" t="s">
        <v>97</v>
      </c>
      <c r="P268" s="572"/>
      <c r="Q268" s="572"/>
      <c r="R268" s="135" t="s">
        <v>185</v>
      </c>
      <c r="S268" s="584" t="s">
        <v>186</v>
      </c>
      <c r="T268" s="585"/>
      <c r="U268" s="585"/>
      <c r="V268" s="585"/>
      <c r="W268" s="585"/>
      <c r="X268" s="135" t="s">
        <v>15</v>
      </c>
      <c r="Y268"/>
      <c r="Z268"/>
    </row>
    <row r="269" spans="1:26" ht="22.5" customHeight="1" x14ac:dyDescent="0.15">
      <c r="A269" s="584" t="s">
        <v>98</v>
      </c>
      <c r="B269" s="584"/>
      <c r="C269" s="584"/>
      <c r="D269" s="135" t="s">
        <v>15</v>
      </c>
      <c r="E269" s="586" t="s">
        <v>105</v>
      </c>
      <c r="F269" s="572"/>
      <c r="G269" s="572"/>
      <c r="H269" s="135" t="s">
        <v>15</v>
      </c>
      <c r="K269" s="586" t="s">
        <v>106</v>
      </c>
      <c r="L269" s="572"/>
      <c r="M269" s="135" t="s">
        <v>15</v>
      </c>
      <c r="Q269" s="128" t="s">
        <v>107</v>
      </c>
      <c r="R269" s="135" t="s">
        <v>15</v>
      </c>
      <c r="S269" s="584" t="s">
        <v>114</v>
      </c>
      <c r="T269" s="585"/>
      <c r="U269" s="585"/>
      <c r="V269" s="585"/>
      <c r="W269" s="585"/>
      <c r="X269" s="135" t="s">
        <v>185</v>
      </c>
      <c r="Y269"/>
      <c r="Z269"/>
    </row>
    <row r="270" spans="1:26" ht="22.5" customHeight="1" x14ac:dyDescent="0.15">
      <c r="A270" s="584" t="s">
        <v>187</v>
      </c>
      <c r="B270" s="584"/>
      <c r="C270" s="584"/>
      <c r="D270" s="135" t="s">
        <v>15</v>
      </c>
      <c r="E270" s="586" t="s">
        <v>109</v>
      </c>
      <c r="F270" s="572"/>
      <c r="G270" s="572"/>
      <c r="H270" s="135" t="s">
        <v>15</v>
      </c>
      <c r="J270" s="586" t="s">
        <v>189</v>
      </c>
      <c r="K270" s="514"/>
      <c r="L270" s="514"/>
      <c r="M270" s="135" t="s">
        <v>15</v>
      </c>
      <c r="O270" s="586" t="s">
        <v>190</v>
      </c>
      <c r="P270" s="572"/>
      <c r="Q270" s="572"/>
      <c r="R270" s="135" t="s">
        <v>185</v>
      </c>
      <c r="S270" s="584" t="s">
        <v>191</v>
      </c>
      <c r="T270" s="585"/>
      <c r="U270" s="585"/>
      <c r="V270" s="585"/>
      <c r="W270" s="585"/>
      <c r="X270" s="135" t="s">
        <v>185</v>
      </c>
      <c r="Y270"/>
      <c r="Z270"/>
    </row>
    <row r="271" spans="1:26" ht="22.5" customHeight="1" x14ac:dyDescent="0.15">
      <c r="A271" s="584" t="s">
        <v>192</v>
      </c>
      <c r="B271" s="584"/>
      <c r="C271" s="584"/>
      <c r="D271" s="135" t="s">
        <v>15</v>
      </c>
      <c r="E271" s="586" t="s">
        <v>193</v>
      </c>
      <c r="F271" s="572"/>
      <c r="G271" s="572"/>
      <c r="H271" s="135" t="s">
        <v>15</v>
      </c>
      <c r="J271" s="586" t="s">
        <v>195</v>
      </c>
      <c r="K271" s="514"/>
      <c r="L271" s="514"/>
      <c r="M271" s="135" t="s">
        <v>15</v>
      </c>
      <c r="N271" s="586" t="s">
        <v>196</v>
      </c>
      <c r="O271" s="572"/>
      <c r="P271" s="572"/>
      <c r="Q271" s="572"/>
      <c r="R271" s="135" t="s">
        <v>15</v>
      </c>
      <c r="S271" s="584" t="s">
        <v>197</v>
      </c>
      <c r="T271" s="585"/>
      <c r="U271" s="585"/>
      <c r="V271" s="585"/>
      <c r="W271" s="585"/>
      <c r="X271" s="135" t="s">
        <v>15</v>
      </c>
      <c r="Z271"/>
    </row>
    <row r="272" spans="1:26" ht="22.5" customHeight="1" x14ac:dyDescent="0.15">
      <c r="A272" s="584" t="s">
        <v>199</v>
      </c>
      <c r="B272" s="584"/>
      <c r="C272" s="584"/>
      <c r="D272" s="135" t="s">
        <v>15</v>
      </c>
      <c r="E272" s="586" t="s">
        <v>200</v>
      </c>
      <c r="F272" s="572"/>
      <c r="G272" s="572"/>
      <c r="H272" s="135" t="s">
        <v>185</v>
      </c>
      <c r="I272" s="584" t="s">
        <v>201</v>
      </c>
      <c r="J272" s="585"/>
      <c r="K272" s="585"/>
      <c r="L272" s="585"/>
      <c r="M272" s="135" t="s">
        <v>185</v>
      </c>
      <c r="N272" s="110"/>
      <c r="O272" s="111"/>
      <c r="P272" s="111"/>
      <c r="Q272" s="111"/>
      <c r="R272" s="112"/>
      <c r="S272" s="110"/>
      <c r="T272" s="111"/>
      <c r="U272" s="111"/>
      <c r="V272" s="111"/>
      <c r="W272" s="111"/>
      <c r="X272" s="112"/>
      <c r="Y272"/>
      <c r="Z272"/>
    </row>
    <row r="273" spans="1:26" ht="22.5" customHeight="1" x14ac:dyDescent="0.15">
      <c r="A273" s="113"/>
      <c r="B273" s="88" t="s">
        <v>204</v>
      </c>
      <c r="C273" s="114"/>
      <c r="D273" s="140"/>
      <c r="E273" s="115">
        <v>3</v>
      </c>
      <c r="F273" s="609" t="s">
        <v>205</v>
      </c>
      <c r="G273" s="561"/>
      <c r="H273" s="140"/>
      <c r="I273" s="113"/>
      <c r="J273" s="114"/>
      <c r="K273" s="114"/>
      <c r="L273" s="114"/>
      <c r="M273" s="140"/>
      <c r="N273" s="110"/>
      <c r="O273" s="111"/>
      <c r="P273" s="111"/>
      <c r="Q273" s="111"/>
      <c r="R273" s="112"/>
      <c r="S273" s="110"/>
      <c r="T273" s="111"/>
      <c r="U273" s="111"/>
      <c r="V273" s="111"/>
      <c r="W273" s="111"/>
      <c r="X273" s="112"/>
      <c r="Y273"/>
      <c r="Z273"/>
    </row>
    <row r="274" spans="1:26" ht="22.5" customHeight="1" x14ac:dyDescent="0.15">
      <c r="A274" s="1"/>
      <c r="B274" s="1"/>
      <c r="Y274"/>
      <c r="Z274"/>
    </row>
    <row r="275" spans="1:26" ht="22.5" customHeight="1" x14ac:dyDescent="0.15">
      <c r="A275" s="1"/>
      <c r="B275" s="1" t="s">
        <v>123</v>
      </c>
      <c r="Y275"/>
      <c r="Z275"/>
    </row>
    <row r="276" spans="1:26" ht="22.5" customHeight="1" x14ac:dyDescent="0.15">
      <c r="A276" s="1"/>
      <c r="B276" s="524" t="s">
        <v>94</v>
      </c>
      <c r="C276" s="526"/>
      <c r="D276" s="70" t="str">
        <f>IF(D268="○","■","□")</f>
        <v>■</v>
      </c>
      <c r="E276" s="61" t="s">
        <v>78</v>
      </c>
      <c r="F276" s="61"/>
      <c r="G276" s="61"/>
      <c r="H276" s="61"/>
      <c r="I276" s="61"/>
      <c r="J276" s="61"/>
      <c r="K276" s="62"/>
      <c r="L276" s="524" t="s">
        <v>115</v>
      </c>
      <c r="M276" s="525"/>
      <c r="N276" s="525"/>
      <c r="O276" s="525"/>
      <c r="P276" s="526"/>
      <c r="Q276" s="70" t="str">
        <f>IF(H269="○","■","□")</f>
        <v>■</v>
      </c>
      <c r="R276" s="120" t="s">
        <v>105</v>
      </c>
      <c r="S276" s="120"/>
      <c r="T276" s="120"/>
      <c r="U276" s="120"/>
      <c r="V276" s="120"/>
      <c r="W276" s="120"/>
      <c r="X276" s="121"/>
      <c r="Y276"/>
      <c r="Z276"/>
    </row>
    <row r="277" spans="1:26" ht="22.5" customHeight="1" x14ac:dyDescent="0.15">
      <c r="A277" s="1"/>
      <c r="B277" s="527"/>
      <c r="C277" s="529"/>
      <c r="D277" s="127" t="str">
        <f>IF(H268="○","■","□")</f>
        <v>□</v>
      </c>
      <c r="E277" s="13" t="s">
        <v>95</v>
      </c>
      <c r="F277" s="13"/>
      <c r="G277" s="13"/>
      <c r="H277" s="13"/>
      <c r="I277" s="13"/>
      <c r="J277" s="13"/>
      <c r="K277" s="27"/>
      <c r="L277" s="527"/>
      <c r="M277" s="528"/>
      <c r="N277" s="528"/>
      <c r="O277" s="528"/>
      <c r="P277" s="529"/>
      <c r="Q277" s="127" t="str">
        <f>IF(M269="○","■","□")</f>
        <v>■</v>
      </c>
      <c r="R277" s="122" t="s">
        <v>106</v>
      </c>
      <c r="S277" s="122"/>
      <c r="T277" s="122"/>
      <c r="U277" s="122"/>
      <c r="V277" s="122"/>
      <c r="W277" s="122"/>
      <c r="X277" s="123"/>
      <c r="Y277"/>
      <c r="Z277"/>
    </row>
    <row r="278" spans="1:26" ht="22.5" customHeight="1" x14ac:dyDescent="0.15">
      <c r="A278" s="1"/>
      <c r="B278" s="527"/>
      <c r="C278" s="529"/>
      <c r="D278" s="127" t="str">
        <f>IF(M268="○","■","□")</f>
        <v>■</v>
      </c>
      <c r="E278" s="13" t="s">
        <v>96</v>
      </c>
      <c r="F278" s="13"/>
      <c r="G278" s="13"/>
      <c r="H278" s="13"/>
      <c r="I278" s="13"/>
      <c r="J278" s="13"/>
      <c r="K278" s="27"/>
      <c r="L278" s="527"/>
      <c r="M278" s="528"/>
      <c r="N278" s="528"/>
      <c r="O278" s="528"/>
      <c r="P278" s="529"/>
      <c r="Q278" s="127" t="str">
        <f>IF(R269="○","■","□")</f>
        <v>■</v>
      </c>
      <c r="R278" s="122" t="s">
        <v>107</v>
      </c>
      <c r="S278" s="122"/>
      <c r="T278" s="122"/>
      <c r="U278" s="122"/>
      <c r="V278" s="122"/>
      <c r="W278" s="122"/>
      <c r="X278" s="123"/>
      <c r="Y278"/>
      <c r="Z278"/>
    </row>
    <row r="279" spans="1:26" ht="22.5" customHeight="1" x14ac:dyDescent="0.15">
      <c r="A279" s="1"/>
      <c r="B279" s="527"/>
      <c r="C279" s="529"/>
      <c r="D279" s="127" t="str">
        <f>IF(R268="○","■","□")</f>
        <v>□</v>
      </c>
      <c r="E279" s="13" t="s">
        <v>97</v>
      </c>
      <c r="F279" s="13"/>
      <c r="G279" s="13"/>
      <c r="H279" s="13"/>
      <c r="I279" s="13"/>
      <c r="J279" s="13"/>
      <c r="K279" s="27"/>
      <c r="L279" s="527"/>
      <c r="M279" s="528"/>
      <c r="N279" s="528"/>
      <c r="O279" s="528"/>
      <c r="P279" s="529"/>
      <c r="Q279" s="127" t="str">
        <f>IF(X269="○","■","□")</f>
        <v>□</v>
      </c>
      <c r="R279" s="122" t="s">
        <v>114</v>
      </c>
      <c r="S279" s="122"/>
      <c r="T279" s="122"/>
      <c r="U279" s="122"/>
      <c r="V279" s="122"/>
      <c r="W279" s="122"/>
      <c r="X279" s="123"/>
      <c r="Y279"/>
      <c r="Z279"/>
    </row>
    <row r="280" spans="1:26" ht="22.5" customHeight="1" x14ac:dyDescent="0.15">
      <c r="A280" s="1"/>
      <c r="B280" s="527"/>
      <c r="C280" s="529"/>
      <c r="D280" s="127" t="str">
        <f>IF(X268="○","■","□")</f>
        <v>■</v>
      </c>
      <c r="E280" s="13" t="s">
        <v>186</v>
      </c>
      <c r="F280" s="13"/>
      <c r="G280" s="13"/>
      <c r="H280" s="13"/>
      <c r="I280" s="13"/>
      <c r="J280" s="13"/>
      <c r="K280" s="27"/>
      <c r="L280" s="527"/>
      <c r="M280" s="528"/>
      <c r="N280" s="528"/>
      <c r="O280" s="528"/>
      <c r="P280" s="529"/>
      <c r="Q280" s="127" t="str">
        <f>IF(D270="○","■","□")</f>
        <v>■</v>
      </c>
      <c r="R280" s="122" t="s">
        <v>108</v>
      </c>
      <c r="S280" s="122"/>
      <c r="T280" s="122"/>
      <c r="U280" s="122"/>
      <c r="V280" s="122"/>
      <c r="W280" s="122"/>
      <c r="X280" s="123"/>
      <c r="Y280"/>
      <c r="Z280"/>
    </row>
    <row r="281" spans="1:26" ht="22.5" customHeight="1" x14ac:dyDescent="0.15">
      <c r="A281" s="1"/>
      <c r="B281" s="530"/>
      <c r="C281" s="532"/>
      <c r="D281" s="129" t="str">
        <f>IF(D269="○","■","□")</f>
        <v>■</v>
      </c>
      <c r="E281" s="619" t="s">
        <v>198</v>
      </c>
      <c r="F281" s="620"/>
      <c r="G281" s="620"/>
      <c r="H281" s="620"/>
      <c r="I281" s="620"/>
      <c r="J281" s="620"/>
      <c r="K281" s="621"/>
      <c r="L281" s="527"/>
      <c r="M281" s="528"/>
      <c r="N281" s="528"/>
      <c r="O281" s="528"/>
      <c r="P281" s="529"/>
      <c r="Q281" s="127" t="str">
        <f>IF(H270="○","■","□")</f>
        <v>■</v>
      </c>
      <c r="R281" s="122" t="s">
        <v>109</v>
      </c>
      <c r="S281" s="122"/>
      <c r="T281" s="122"/>
      <c r="U281" s="122"/>
      <c r="V281" s="122"/>
      <c r="W281" s="122"/>
      <c r="X281" s="123"/>
      <c r="Y281"/>
      <c r="Z281"/>
    </row>
    <row r="282" spans="1:26" s="236" customFormat="1" ht="22.5" customHeight="1" x14ac:dyDescent="0.15">
      <c r="A282" s="1"/>
      <c r="B282" s="524" t="s">
        <v>99</v>
      </c>
      <c r="C282" s="526"/>
      <c r="D282" s="70" t="str">
        <f>IF(R271="○","■","□")</f>
        <v>■</v>
      </c>
      <c r="E282" s="120" t="s">
        <v>103</v>
      </c>
      <c r="F282" s="120"/>
      <c r="G282" s="120"/>
      <c r="H282" s="120"/>
      <c r="I282" s="120"/>
      <c r="J282" s="120"/>
      <c r="K282" s="121"/>
      <c r="L282" s="527"/>
      <c r="M282" s="528"/>
      <c r="N282" s="528"/>
      <c r="O282" s="528"/>
      <c r="P282" s="529"/>
      <c r="Q282" s="127" t="str">
        <f>IF(M270="○","■","□")</f>
        <v>■</v>
      </c>
      <c r="R282" s="13" t="s">
        <v>110</v>
      </c>
      <c r="S282" s="13"/>
      <c r="T282" s="13"/>
      <c r="U282" s="13"/>
      <c r="V282" s="13"/>
      <c r="W282" s="13"/>
      <c r="X282" s="27"/>
    </row>
    <row r="283" spans="1:26" ht="22.5" customHeight="1" x14ac:dyDescent="0.15">
      <c r="A283" s="1"/>
      <c r="B283" s="527"/>
      <c r="C283" s="529"/>
      <c r="D283" s="127" t="str">
        <f>IF(X271="○","■","□")</f>
        <v>■</v>
      </c>
      <c r="E283" s="122" t="s">
        <v>104</v>
      </c>
      <c r="F283" s="122"/>
      <c r="G283" s="122"/>
      <c r="H283" s="122"/>
      <c r="I283" s="122"/>
      <c r="J283" s="122"/>
      <c r="K283" s="123"/>
      <c r="L283" s="527"/>
      <c r="M283" s="528"/>
      <c r="N283" s="528"/>
      <c r="O283" s="528"/>
      <c r="P283" s="529"/>
      <c r="Q283" s="127" t="str">
        <f>IF(R270="○","■","□")</f>
        <v>□</v>
      </c>
      <c r="R283" s="13" t="s">
        <v>111</v>
      </c>
      <c r="S283" s="13"/>
      <c r="T283" s="13"/>
      <c r="U283" s="13"/>
      <c r="V283" s="13"/>
      <c r="W283" s="13"/>
      <c r="X283" s="27"/>
      <c r="Y283"/>
      <c r="Z283"/>
    </row>
    <row r="284" spans="1:26" s="236" customFormat="1" ht="22.5" customHeight="1" x14ac:dyDescent="0.15">
      <c r="A284" s="1"/>
      <c r="B284" s="527"/>
      <c r="C284" s="529"/>
      <c r="D284" s="127" t="str">
        <f>IF(X268="○","■","□")</f>
        <v>■</v>
      </c>
      <c r="E284" s="122" t="s">
        <v>186</v>
      </c>
      <c r="F284" s="122"/>
      <c r="G284" s="122"/>
      <c r="H284" s="122"/>
      <c r="I284" s="122"/>
      <c r="J284" s="122"/>
      <c r="K284" s="123"/>
      <c r="L284" s="527"/>
      <c r="M284" s="528"/>
      <c r="N284" s="528"/>
      <c r="O284" s="528"/>
      <c r="P284" s="529"/>
      <c r="Q284" s="127" t="str">
        <f>IF(X270="○","■","□")</f>
        <v>□</v>
      </c>
      <c r="R284" s="13" t="s">
        <v>112</v>
      </c>
      <c r="S284" s="13"/>
      <c r="T284" s="13"/>
      <c r="U284" s="13"/>
      <c r="V284" s="13"/>
      <c r="W284" s="13"/>
      <c r="X284" s="27"/>
    </row>
    <row r="285" spans="1:26" s="225" customFormat="1" ht="22.5" customHeight="1" x14ac:dyDescent="0.15">
      <c r="A285" s="1"/>
      <c r="B285" s="527"/>
      <c r="C285" s="529"/>
      <c r="D285" s="127" t="str">
        <f>IF(D272="○","■","□")</f>
        <v>■</v>
      </c>
      <c r="E285" s="122" t="s">
        <v>100</v>
      </c>
      <c r="F285" s="122"/>
      <c r="G285" s="122"/>
      <c r="H285" s="122"/>
      <c r="I285" s="122"/>
      <c r="J285" s="122"/>
      <c r="K285" s="123"/>
      <c r="L285" s="527"/>
      <c r="M285" s="528"/>
      <c r="N285" s="528"/>
      <c r="O285" s="528"/>
      <c r="P285" s="529"/>
      <c r="Q285" s="127" t="str">
        <f>IF(D271="○","■","□")</f>
        <v>■</v>
      </c>
      <c r="R285" s="13" t="s">
        <v>113</v>
      </c>
      <c r="S285" s="13"/>
      <c r="T285" s="13"/>
      <c r="U285" s="13"/>
      <c r="V285" s="13"/>
      <c r="W285" s="13"/>
      <c r="X285" s="27"/>
    </row>
    <row r="286" spans="1:26" s="225" customFormat="1" ht="22.5" customHeight="1" x14ac:dyDescent="0.15">
      <c r="A286" s="1"/>
      <c r="B286" s="527"/>
      <c r="C286" s="529"/>
      <c r="D286" s="127" t="str">
        <f>IF(H272="○","■","□")</f>
        <v>□</v>
      </c>
      <c r="E286" s="122" t="s">
        <v>101</v>
      </c>
      <c r="F286" s="122"/>
      <c r="G286" s="122"/>
      <c r="H286" s="122"/>
      <c r="I286" s="122"/>
      <c r="J286" s="122"/>
      <c r="K286" s="123"/>
      <c r="L286" s="527"/>
      <c r="M286" s="528"/>
      <c r="N286" s="528"/>
      <c r="O286" s="528"/>
      <c r="P286" s="529"/>
      <c r="Q286" s="127" t="str">
        <f>IF(H271="○","■","□")</f>
        <v>■</v>
      </c>
      <c r="R286" s="13" t="s">
        <v>193</v>
      </c>
      <c r="S286" s="13"/>
      <c r="T286" s="13"/>
      <c r="U286" s="13"/>
      <c r="V286" s="13"/>
      <c r="W286" s="13"/>
      <c r="X286" s="27"/>
    </row>
    <row r="287" spans="1:26" s="225" customFormat="1" ht="22.5" customHeight="1" x14ac:dyDescent="0.15">
      <c r="A287" s="1"/>
      <c r="B287" s="530"/>
      <c r="C287" s="532"/>
      <c r="D287" s="129" t="str">
        <f>IF(M272="○","■","□")</f>
        <v>□</v>
      </c>
      <c r="E287" s="124" t="s">
        <v>201</v>
      </c>
      <c r="F287" s="124"/>
      <c r="G287" s="124"/>
      <c r="H287" s="124"/>
      <c r="I287" s="124"/>
      <c r="J287" s="124"/>
      <c r="K287" s="125"/>
      <c r="L287" s="530"/>
      <c r="M287" s="531"/>
      <c r="N287" s="531"/>
      <c r="O287" s="531"/>
      <c r="P287" s="532"/>
      <c r="Q287" s="129" t="str">
        <f>IF(M271="○","■","□")</f>
        <v>■</v>
      </c>
      <c r="R287" s="64" t="s">
        <v>118</v>
      </c>
      <c r="S287" s="64"/>
      <c r="T287" s="64"/>
      <c r="U287" s="64"/>
      <c r="V287" s="64"/>
      <c r="W287" s="64"/>
      <c r="X287" s="65"/>
    </row>
    <row r="288" spans="1:26" s="225" customFormat="1" ht="22.5" customHeight="1" x14ac:dyDescent="0.15">
      <c r="A288" s="1"/>
      <c r="B288" s="1"/>
      <c r="C288" s="1"/>
      <c r="D288" s="128"/>
      <c r="E288" s="122"/>
      <c r="F288" s="122"/>
      <c r="G288" s="122"/>
      <c r="H288" s="122"/>
      <c r="I288" s="122"/>
      <c r="J288" s="122"/>
      <c r="K288" s="122"/>
      <c r="L288" s="1" t="s">
        <v>116</v>
      </c>
      <c r="M288" s="1"/>
      <c r="N288" s="1"/>
      <c r="O288" s="1"/>
      <c r="P288" s="1"/>
      <c r="Q288" s="138">
        <f>E273</f>
        <v>3</v>
      </c>
      <c r="R288" s="1" t="s">
        <v>117</v>
      </c>
      <c r="S288" s="1"/>
      <c r="T288" s="1"/>
      <c r="U288" s="1"/>
      <c r="V288" s="1"/>
      <c r="W288" s="1"/>
      <c r="X288" s="1"/>
    </row>
    <row r="289" spans="1:24" s="225" customFormat="1" ht="22.5" customHeight="1" x14ac:dyDescent="0.15">
      <c r="A289" s="1"/>
      <c r="B289" s="141" t="s">
        <v>119</v>
      </c>
      <c r="C289" s="142"/>
      <c r="D289" s="142"/>
      <c r="E289" s="142"/>
      <c r="F289" s="142"/>
      <c r="G289" s="142"/>
      <c r="H289" s="142"/>
      <c r="I289" s="142"/>
      <c r="J289" s="142"/>
      <c r="K289" s="142"/>
      <c r="L289" s="142"/>
      <c r="M289" s="142"/>
      <c r="N289" s="142"/>
      <c r="O289" s="142"/>
      <c r="P289" s="142"/>
      <c r="Q289" s="142"/>
      <c r="R289" s="142"/>
      <c r="S289" s="142"/>
      <c r="T289" s="142"/>
      <c r="U289" s="142"/>
      <c r="V289" s="142"/>
      <c r="W289" s="142"/>
      <c r="X289" s="75"/>
    </row>
    <row r="290" spans="1:24" s="225" customFormat="1" ht="22.5" customHeight="1" x14ac:dyDescent="0.15">
      <c r="A290" s="1"/>
      <c r="B290" s="545" t="s">
        <v>150</v>
      </c>
      <c r="C290" s="610"/>
      <c r="D290" s="599" t="s">
        <v>202</v>
      </c>
      <c r="E290" s="600"/>
      <c r="F290" s="600"/>
      <c r="G290" s="600"/>
      <c r="H290" s="600"/>
      <c r="I290" s="600"/>
      <c r="J290" s="600"/>
      <c r="K290" s="601"/>
      <c r="L290" s="545" t="s">
        <v>120</v>
      </c>
      <c r="M290" s="610"/>
      <c r="N290" s="610"/>
      <c r="O290" s="610"/>
      <c r="P290" s="611"/>
      <c r="Q290" s="599" t="s">
        <v>217</v>
      </c>
      <c r="R290" s="600"/>
      <c r="S290" s="600"/>
      <c r="T290" s="600"/>
      <c r="U290" s="600"/>
      <c r="V290" s="600"/>
      <c r="W290" s="600"/>
      <c r="X290" s="601"/>
    </row>
    <row r="291" spans="1:24" s="225" customFormat="1" ht="22.5" customHeight="1" x14ac:dyDescent="0.15">
      <c r="A291" s="1"/>
      <c r="B291" s="612"/>
      <c r="C291" s="618"/>
      <c r="D291" s="602" t="s">
        <v>203</v>
      </c>
      <c r="E291" s="506"/>
      <c r="F291" s="506"/>
      <c r="G291" s="506"/>
      <c r="H291" s="506"/>
      <c r="I291" s="506"/>
      <c r="J291" s="506"/>
      <c r="K291" s="603"/>
      <c r="L291" s="612"/>
      <c r="M291" s="613"/>
      <c r="N291" s="613"/>
      <c r="O291" s="613"/>
      <c r="P291" s="614"/>
      <c r="Q291" s="602"/>
      <c r="R291" s="506"/>
      <c r="S291" s="506"/>
      <c r="T291" s="506"/>
      <c r="U291" s="506"/>
      <c r="V291" s="506"/>
      <c r="W291" s="506"/>
      <c r="X291" s="603"/>
    </row>
    <row r="292" spans="1:24" s="225" customFormat="1" ht="22.5" customHeight="1" x14ac:dyDescent="0.15">
      <c r="A292" s="1"/>
      <c r="B292" s="615"/>
      <c r="C292" s="616"/>
      <c r="D292" s="604"/>
      <c r="E292" s="580"/>
      <c r="F292" s="580"/>
      <c r="G292" s="580"/>
      <c r="H292" s="580"/>
      <c r="I292" s="580"/>
      <c r="J292" s="580"/>
      <c r="K292" s="605"/>
      <c r="L292" s="615"/>
      <c r="M292" s="616"/>
      <c r="N292" s="616"/>
      <c r="O292" s="616"/>
      <c r="P292" s="617"/>
      <c r="Q292" s="604"/>
      <c r="R292" s="580"/>
      <c r="S292" s="580"/>
      <c r="T292" s="580"/>
      <c r="U292" s="580"/>
      <c r="V292" s="580"/>
      <c r="W292" s="580"/>
      <c r="X292" s="605"/>
    </row>
    <row r="293" spans="1:24" s="225" customFormat="1" ht="22.5" customHeight="1" x14ac:dyDescent="0.15">
      <c r="A293" s="146"/>
      <c r="B293" s="145"/>
      <c r="C293" s="145"/>
      <c r="D293" s="147"/>
      <c r="E293" s="222"/>
      <c r="F293" s="222"/>
      <c r="G293" s="222"/>
      <c r="H293" s="222"/>
      <c r="I293" s="222"/>
      <c r="J293" s="222"/>
      <c r="K293" s="222"/>
      <c r="L293" s="145"/>
      <c r="M293" s="145"/>
      <c r="N293" s="145"/>
      <c r="O293" s="145"/>
      <c r="P293" s="145"/>
      <c r="Q293" s="147"/>
      <c r="R293" s="222"/>
      <c r="S293" s="222"/>
      <c r="T293" s="222"/>
      <c r="U293" s="222"/>
      <c r="V293" s="222"/>
      <c r="W293" s="222"/>
      <c r="X293" s="222"/>
    </row>
    <row r="294" spans="1:24" s="225" customFormat="1" ht="22.5" customHeight="1" x14ac:dyDescent="0.15">
      <c r="A294" s="1" t="s">
        <v>368</v>
      </c>
      <c r="B294" s="1"/>
      <c r="C294" s="1"/>
      <c r="D294" s="1"/>
      <c r="E294" s="1"/>
      <c r="F294" s="1"/>
      <c r="G294" s="1"/>
      <c r="H294" s="1"/>
      <c r="I294" s="1"/>
      <c r="J294" s="1"/>
      <c r="K294" s="1"/>
      <c r="L294" s="1"/>
      <c r="M294" s="1"/>
      <c r="N294" s="1"/>
      <c r="O294" s="1"/>
      <c r="P294" s="1"/>
      <c r="Q294" s="1"/>
      <c r="R294" s="1"/>
      <c r="S294" s="1"/>
      <c r="T294" s="1"/>
      <c r="U294" s="1"/>
      <c r="V294" s="1"/>
      <c r="W294" s="1"/>
      <c r="X294" s="1"/>
    </row>
    <row r="295" spans="1:24" s="235" customFormat="1" ht="22.5" customHeight="1" x14ac:dyDescent="0.15">
      <c r="A295" s="1"/>
      <c r="B295" s="1" t="s">
        <v>122</v>
      </c>
      <c r="C295" s="1"/>
      <c r="D295" s="1"/>
      <c r="E295" s="1"/>
      <c r="F295" s="1"/>
      <c r="G295" s="1"/>
      <c r="H295" s="1"/>
      <c r="I295" s="1"/>
      <c r="J295" s="1"/>
      <c r="K295" s="1"/>
      <c r="L295" s="1"/>
      <c r="M295" s="1"/>
      <c r="N295" s="1"/>
      <c r="O295" s="1"/>
      <c r="P295" s="1"/>
      <c r="Q295" s="1"/>
      <c r="R295" s="1"/>
      <c r="S295" s="1"/>
      <c r="T295" s="1"/>
      <c r="U295" s="1"/>
      <c r="V295" s="1"/>
      <c r="W295" s="1"/>
      <c r="X295" s="1"/>
    </row>
    <row r="296" spans="1:24" s="235" customFormat="1" ht="22.5" customHeight="1" x14ac:dyDescent="0.15">
      <c r="A296" s="1"/>
      <c r="B296" s="1" t="s">
        <v>125</v>
      </c>
      <c r="C296" s="1"/>
      <c r="D296" s="1"/>
      <c r="E296" s="1"/>
      <c r="F296" s="516" t="s">
        <v>211</v>
      </c>
      <c r="G296" s="608"/>
      <c r="H296" s="608"/>
      <c r="I296" s="608"/>
      <c r="J296" s="1" t="s">
        <v>126</v>
      </c>
      <c r="K296" s="1"/>
      <c r="L296" s="1"/>
      <c r="M296" s="1"/>
      <c r="N296" s="1"/>
      <c r="O296" s="1"/>
      <c r="P296" s="1"/>
      <c r="Q296" s="1"/>
      <c r="R296" s="1"/>
      <c r="S296" s="1"/>
      <c r="T296" s="1"/>
      <c r="U296" s="1"/>
      <c r="V296" s="1"/>
      <c r="W296" s="1"/>
      <c r="X296" s="1"/>
    </row>
    <row r="297" spans="1:24" s="259" customFormat="1" ht="22.5" customHeight="1" x14ac:dyDescent="0.15">
      <c r="A297" s="1"/>
      <c r="B297" s="131" t="s">
        <v>127</v>
      </c>
      <c r="C297" s="138" t="s">
        <v>129</v>
      </c>
      <c r="D297" s="135">
        <v>1</v>
      </c>
      <c r="E297" s="1" t="s">
        <v>130</v>
      </c>
      <c r="F297" s="138"/>
      <c r="G297" s="139"/>
      <c r="H297" s="139"/>
      <c r="I297" s="139"/>
      <c r="J297" s="1"/>
      <c r="K297" s="1"/>
      <c r="L297" s="1"/>
      <c r="M297" s="1"/>
      <c r="N297" s="1"/>
      <c r="O297" s="1"/>
      <c r="P297" s="1"/>
      <c r="Q297" s="1"/>
      <c r="R297" s="1"/>
      <c r="S297" s="1"/>
      <c r="T297" s="1"/>
      <c r="U297" s="1"/>
      <c r="V297" s="1"/>
      <c r="W297" s="1"/>
      <c r="X297" s="1"/>
    </row>
    <row r="298" spans="1:24" s="225" customFormat="1" ht="22.5" customHeight="1" x14ac:dyDescent="0.15">
      <c r="A298" s="1"/>
      <c r="B298" s="131" t="s">
        <v>128</v>
      </c>
      <c r="C298" s="138" t="s">
        <v>129</v>
      </c>
      <c r="D298" s="135">
        <v>1</v>
      </c>
      <c r="E298" s="1" t="s">
        <v>130</v>
      </c>
      <c r="F298" s="1"/>
      <c r="G298" s="1"/>
      <c r="H298" s="1"/>
      <c r="I298" s="1"/>
      <c r="J298" s="1"/>
      <c r="K298" s="1"/>
      <c r="L298" s="1"/>
      <c r="M298" s="1"/>
      <c r="N298" s="1"/>
      <c r="O298" s="1"/>
      <c r="P298" s="1"/>
      <c r="Q298" s="1"/>
      <c r="R298" s="1"/>
      <c r="S298" s="1"/>
      <c r="T298" s="1"/>
      <c r="U298" s="1"/>
      <c r="V298" s="1"/>
      <c r="W298" s="1"/>
      <c r="X298" s="1"/>
    </row>
    <row r="299" spans="1:24" s="240" customFormat="1" ht="22.5" customHeight="1" x14ac:dyDescent="0.15">
      <c r="A299" s="1"/>
      <c r="B299" s="66" t="s">
        <v>121</v>
      </c>
      <c r="C299" s="61"/>
      <c r="D299" s="61"/>
      <c r="E299" s="61"/>
      <c r="F299" s="61"/>
      <c r="G299" s="61"/>
      <c r="H299" s="61"/>
      <c r="I299" s="61"/>
      <c r="J299" s="61"/>
      <c r="K299" s="61"/>
      <c r="L299" s="61"/>
      <c r="M299" s="61"/>
      <c r="N299" s="61"/>
      <c r="O299" s="61"/>
      <c r="P299" s="61"/>
      <c r="Q299" s="61"/>
      <c r="R299" s="61"/>
      <c r="S299" s="61"/>
      <c r="T299" s="61"/>
      <c r="U299" s="61"/>
      <c r="V299" s="61"/>
      <c r="W299" s="61"/>
      <c r="X299" s="62"/>
    </row>
    <row r="300" spans="1:24" s="240" customFormat="1" ht="22.5" customHeight="1" x14ac:dyDescent="0.15">
      <c r="A300" s="1"/>
      <c r="B300" s="593" t="s">
        <v>206</v>
      </c>
      <c r="C300" s="594"/>
      <c r="D300" s="594"/>
      <c r="E300" s="594"/>
      <c r="F300" s="594"/>
      <c r="G300" s="594"/>
      <c r="H300" s="594"/>
      <c r="I300" s="594"/>
      <c r="J300" s="594"/>
      <c r="K300" s="594"/>
      <c r="L300" s="594"/>
      <c r="M300" s="594"/>
      <c r="N300" s="594"/>
      <c r="O300" s="594"/>
      <c r="P300" s="594"/>
      <c r="Q300" s="594"/>
      <c r="R300" s="594"/>
      <c r="S300" s="594"/>
      <c r="T300" s="594"/>
      <c r="U300" s="594"/>
      <c r="V300" s="594"/>
      <c r="W300" s="594"/>
      <c r="X300" s="595"/>
    </row>
    <row r="301" spans="1:24" s="240" customFormat="1" ht="22.5" customHeight="1" x14ac:dyDescent="0.15">
      <c r="A301" s="1"/>
      <c r="B301" s="593"/>
      <c r="C301" s="594"/>
      <c r="D301" s="594"/>
      <c r="E301" s="594"/>
      <c r="F301" s="594"/>
      <c r="G301" s="594"/>
      <c r="H301" s="594"/>
      <c r="I301" s="594"/>
      <c r="J301" s="594"/>
      <c r="K301" s="594"/>
      <c r="L301" s="594"/>
      <c r="M301" s="594"/>
      <c r="N301" s="594"/>
      <c r="O301" s="594"/>
      <c r="P301" s="594"/>
      <c r="Q301" s="594"/>
      <c r="R301" s="594"/>
      <c r="S301" s="594"/>
      <c r="T301" s="594"/>
      <c r="U301" s="594"/>
      <c r="V301" s="594"/>
      <c r="W301" s="594"/>
      <c r="X301" s="595"/>
    </row>
    <row r="302" spans="1:24" s="240" customFormat="1" ht="22.5" customHeight="1" x14ac:dyDescent="0.15">
      <c r="A302" s="1"/>
      <c r="B302" s="593"/>
      <c r="C302" s="594"/>
      <c r="D302" s="594"/>
      <c r="E302" s="594"/>
      <c r="F302" s="594"/>
      <c r="G302" s="594"/>
      <c r="H302" s="594"/>
      <c r="I302" s="594"/>
      <c r="J302" s="594"/>
      <c r="K302" s="594"/>
      <c r="L302" s="594"/>
      <c r="M302" s="594"/>
      <c r="N302" s="594"/>
      <c r="O302" s="594"/>
      <c r="P302" s="594"/>
      <c r="Q302" s="594"/>
      <c r="R302" s="594"/>
      <c r="S302" s="594"/>
      <c r="T302" s="594"/>
      <c r="U302" s="594"/>
      <c r="V302" s="594"/>
      <c r="W302" s="594"/>
      <c r="X302" s="595"/>
    </row>
    <row r="303" spans="1:24" s="240" customFormat="1" ht="22.5" customHeight="1" x14ac:dyDescent="0.15">
      <c r="A303" s="1"/>
      <c r="B303" s="593"/>
      <c r="C303" s="594"/>
      <c r="D303" s="594"/>
      <c r="E303" s="594"/>
      <c r="F303" s="594"/>
      <c r="G303" s="594"/>
      <c r="H303" s="594"/>
      <c r="I303" s="594"/>
      <c r="J303" s="594"/>
      <c r="K303" s="594"/>
      <c r="L303" s="594"/>
      <c r="M303" s="594"/>
      <c r="N303" s="594"/>
      <c r="O303" s="594"/>
      <c r="P303" s="594"/>
      <c r="Q303" s="594"/>
      <c r="R303" s="594"/>
      <c r="S303" s="594"/>
      <c r="T303" s="594"/>
      <c r="U303" s="594"/>
      <c r="V303" s="594"/>
      <c r="W303" s="594"/>
      <c r="X303" s="595"/>
    </row>
    <row r="304" spans="1:24" s="240" customFormat="1" ht="22.5" customHeight="1" x14ac:dyDescent="0.15">
      <c r="A304" s="1"/>
      <c r="B304" s="593"/>
      <c r="C304" s="594"/>
      <c r="D304" s="594"/>
      <c r="E304" s="594"/>
      <c r="F304" s="594"/>
      <c r="G304" s="594"/>
      <c r="H304" s="594"/>
      <c r="I304" s="594"/>
      <c r="J304" s="594"/>
      <c r="K304" s="594"/>
      <c r="L304" s="594"/>
      <c r="M304" s="594"/>
      <c r="N304" s="594"/>
      <c r="O304" s="594"/>
      <c r="P304" s="594"/>
      <c r="Q304" s="594"/>
      <c r="R304" s="594"/>
      <c r="S304" s="594"/>
      <c r="T304" s="594"/>
      <c r="U304" s="594"/>
      <c r="V304" s="594"/>
      <c r="W304" s="594"/>
      <c r="X304" s="595"/>
    </row>
    <row r="305" spans="1:24" s="240" customFormat="1" ht="22.5" customHeight="1" x14ac:dyDescent="0.15">
      <c r="A305" s="1"/>
      <c r="B305" s="593"/>
      <c r="C305" s="594"/>
      <c r="D305" s="594"/>
      <c r="E305" s="594"/>
      <c r="F305" s="594"/>
      <c r="G305" s="594"/>
      <c r="H305" s="594"/>
      <c r="I305" s="594"/>
      <c r="J305" s="594"/>
      <c r="K305" s="594"/>
      <c r="L305" s="594"/>
      <c r="M305" s="594"/>
      <c r="N305" s="594"/>
      <c r="O305" s="594"/>
      <c r="P305" s="594"/>
      <c r="Q305" s="594"/>
      <c r="R305" s="594"/>
      <c r="S305" s="594"/>
      <c r="T305" s="594"/>
      <c r="U305" s="594"/>
      <c r="V305" s="594"/>
      <c r="W305" s="594"/>
      <c r="X305" s="595"/>
    </row>
    <row r="306" spans="1:24" s="240" customFormat="1" ht="22.5" customHeight="1" x14ac:dyDescent="0.15">
      <c r="A306" s="1"/>
      <c r="B306" s="596"/>
      <c r="C306" s="597"/>
      <c r="D306" s="597"/>
      <c r="E306" s="597"/>
      <c r="F306" s="597"/>
      <c r="G306" s="597"/>
      <c r="H306" s="597"/>
      <c r="I306" s="597"/>
      <c r="J306" s="597"/>
      <c r="K306" s="597"/>
      <c r="L306" s="597"/>
      <c r="M306" s="597"/>
      <c r="N306" s="597"/>
      <c r="O306" s="597"/>
      <c r="P306" s="597"/>
      <c r="Q306" s="597"/>
      <c r="R306" s="597"/>
      <c r="S306" s="597"/>
      <c r="T306" s="597"/>
      <c r="U306" s="597"/>
      <c r="V306" s="597"/>
      <c r="W306" s="597"/>
      <c r="X306" s="598"/>
    </row>
    <row r="307" spans="1:24" s="240" customFormat="1" ht="22.5" customHeight="1" x14ac:dyDescent="0.15">
      <c r="A307" s="1"/>
      <c r="B307" s="148"/>
      <c r="C307" s="148"/>
      <c r="D307" s="148"/>
      <c r="E307" s="148"/>
      <c r="F307" s="148"/>
      <c r="G307" s="148"/>
      <c r="H307" s="148"/>
      <c r="I307" s="148"/>
      <c r="J307" s="148"/>
      <c r="K307" s="148"/>
      <c r="L307" s="148"/>
      <c r="M307" s="148"/>
      <c r="N307" s="148"/>
      <c r="O307" s="148"/>
      <c r="P307" s="148"/>
      <c r="Q307" s="148"/>
      <c r="R307" s="148"/>
      <c r="S307" s="148"/>
      <c r="T307" s="148"/>
      <c r="U307" s="148"/>
      <c r="V307" s="148"/>
      <c r="W307" s="148"/>
      <c r="X307" s="148"/>
    </row>
    <row r="308" spans="1:24" s="240" customFormat="1" ht="22.5" customHeight="1" x14ac:dyDescent="0.15">
      <c r="A308" s="1"/>
      <c r="B308" s="148"/>
      <c r="C308" s="148"/>
      <c r="D308" s="148"/>
      <c r="E308" s="148"/>
      <c r="F308" s="148"/>
      <c r="G308" s="148"/>
      <c r="H308" s="148"/>
      <c r="I308" s="148"/>
      <c r="J308" s="148"/>
      <c r="K308" s="148"/>
      <c r="L308" s="148"/>
      <c r="M308" s="148"/>
      <c r="N308" s="148"/>
      <c r="O308" s="148"/>
      <c r="P308" s="148"/>
      <c r="Q308" s="148"/>
      <c r="R308" s="148"/>
      <c r="S308" s="148"/>
      <c r="T308" s="148"/>
      <c r="U308" s="148"/>
      <c r="V308" s="148"/>
      <c r="W308" s="148"/>
      <c r="X308" s="148"/>
    </row>
    <row r="309" spans="1:24" s="240" customFormat="1" ht="22.5" customHeight="1" x14ac:dyDescent="0.15">
      <c r="A309" s="1"/>
      <c r="B309" s="1"/>
      <c r="C309"/>
      <c r="D309"/>
      <c r="E309"/>
      <c r="F309"/>
      <c r="G309"/>
      <c r="H309"/>
      <c r="I309"/>
      <c r="J309"/>
      <c r="K309"/>
      <c r="L309"/>
      <c r="M309"/>
      <c r="N309"/>
      <c r="O309"/>
      <c r="P309"/>
      <c r="Q309"/>
      <c r="R309"/>
      <c r="S309"/>
      <c r="T309"/>
      <c r="U309"/>
      <c r="V309"/>
      <c r="W309"/>
      <c r="X309"/>
    </row>
    <row r="310" spans="1:24" s="240" customFormat="1" ht="22.5" customHeight="1" x14ac:dyDescent="0.15">
      <c r="A310" s="1"/>
      <c r="B310" s="1"/>
      <c r="C310"/>
      <c r="D310"/>
      <c r="E310"/>
      <c r="F310"/>
      <c r="G310"/>
      <c r="H310"/>
      <c r="I310"/>
      <c r="J310"/>
      <c r="K310"/>
      <c r="L310"/>
      <c r="M310"/>
      <c r="N310"/>
      <c r="O310"/>
      <c r="P310"/>
      <c r="Q310"/>
      <c r="R310"/>
      <c r="S310"/>
      <c r="T310"/>
      <c r="U310"/>
      <c r="V310"/>
      <c r="W310"/>
      <c r="X310"/>
    </row>
    <row r="311" spans="1:24" s="240" customFormat="1" ht="22.5" customHeight="1" x14ac:dyDescent="0.15">
      <c r="A311" s="1"/>
      <c r="B311" s="1"/>
      <c r="C311"/>
      <c r="D311"/>
      <c r="E311"/>
      <c r="F311"/>
      <c r="G311"/>
      <c r="H311"/>
      <c r="I311"/>
      <c r="J311"/>
      <c r="K311"/>
      <c r="L311"/>
      <c r="M311"/>
      <c r="N311"/>
      <c r="O311"/>
      <c r="P311"/>
      <c r="Q311"/>
      <c r="R311"/>
      <c r="S311"/>
      <c r="T311"/>
      <c r="U311"/>
      <c r="V311"/>
      <c r="W311"/>
      <c r="X311"/>
    </row>
    <row r="312" spans="1:24" s="240" customFormat="1" ht="22.5" customHeight="1" x14ac:dyDescent="0.15">
      <c r="A312" s="1"/>
      <c r="B312" s="1"/>
      <c r="C312"/>
      <c r="D312"/>
      <c r="E312"/>
      <c r="F312"/>
      <c r="G312"/>
      <c r="H312"/>
      <c r="I312"/>
      <c r="J312"/>
      <c r="K312"/>
      <c r="L312"/>
      <c r="M312"/>
      <c r="N312"/>
      <c r="O312"/>
      <c r="P312"/>
      <c r="Q312"/>
      <c r="R312"/>
      <c r="S312"/>
      <c r="T312"/>
      <c r="U312"/>
      <c r="V312"/>
      <c r="W312"/>
      <c r="X312"/>
    </row>
    <row r="313" spans="1:24" s="240" customFormat="1" ht="22.5" customHeight="1" x14ac:dyDescent="0.15">
      <c r="A313" s="235"/>
      <c r="B313" s="235"/>
      <c r="C313" s="236"/>
      <c r="D313" s="236"/>
      <c r="E313" s="236"/>
      <c r="F313" s="236"/>
      <c r="G313" s="236"/>
      <c r="H313" s="236"/>
      <c r="I313" s="236"/>
      <c r="J313" s="236"/>
      <c r="K313" s="236"/>
      <c r="L313" s="236"/>
      <c r="M313" s="236"/>
      <c r="N313" s="236"/>
      <c r="O313" s="236"/>
      <c r="P313" s="236"/>
      <c r="Q313" s="236"/>
      <c r="R313" s="236"/>
      <c r="S313" s="236"/>
      <c r="T313" s="236"/>
      <c r="U313" s="236"/>
      <c r="V313" s="236"/>
      <c r="W313" s="236"/>
      <c r="X313" s="236"/>
    </row>
    <row r="314" spans="1:24" s="240" customFormat="1" ht="22.5" customHeight="1" x14ac:dyDescent="0.15">
      <c r="A314" s="496" t="s">
        <v>433</v>
      </c>
      <c r="B314" s="496"/>
      <c r="C314" s="496"/>
      <c r="D314" s="496"/>
      <c r="E314" s="496"/>
      <c r="F314" s="496"/>
      <c r="G314" s="496"/>
      <c r="H314" s="496"/>
      <c r="I314" s="496"/>
      <c r="J314" s="496"/>
      <c r="K314" s="496"/>
      <c r="L314" s="496"/>
      <c r="M314" s="496"/>
      <c r="N314" s="496"/>
      <c r="O314" s="496"/>
      <c r="P314" s="496"/>
      <c r="Q314" s="496"/>
      <c r="R314" s="496"/>
      <c r="S314" s="496"/>
      <c r="T314" s="496"/>
      <c r="U314" s="496"/>
      <c r="V314" s="496"/>
      <c r="W314" s="496"/>
      <c r="X314" s="496"/>
    </row>
    <row r="315" spans="1:24" s="240" customFormat="1" ht="22.5" customHeight="1" x14ac:dyDescent="0.15">
      <c r="A315" s="235"/>
      <c r="B315" s="235"/>
      <c r="C315" s="235"/>
      <c r="D315" s="235"/>
      <c r="E315" s="235"/>
      <c r="F315" s="235"/>
      <c r="G315" s="235"/>
      <c r="H315" s="235"/>
      <c r="I315" s="235"/>
      <c r="J315" s="235"/>
      <c r="K315" s="235"/>
      <c r="L315" s="235"/>
      <c r="M315" s="235"/>
      <c r="N315" s="235"/>
      <c r="O315" s="235"/>
      <c r="P315" s="235"/>
      <c r="Q315" s="235"/>
      <c r="R315" s="235"/>
      <c r="S315" s="235"/>
      <c r="T315" s="235"/>
      <c r="U315" s="235"/>
      <c r="V315" s="235"/>
      <c r="W315" s="235"/>
      <c r="X315" s="235"/>
    </row>
    <row r="316" spans="1:24" s="240" customFormat="1" ht="22.5" customHeight="1" x14ac:dyDescent="0.15">
      <c r="A316" s="225" t="s">
        <v>435</v>
      </c>
      <c r="B316" s="225"/>
      <c r="C316" s="225"/>
      <c r="D316" s="225"/>
      <c r="E316" s="225"/>
      <c r="F316" s="225"/>
      <c r="G316" s="225"/>
      <c r="H316" s="225"/>
      <c r="I316" s="225"/>
      <c r="J316" s="225"/>
      <c r="K316" s="225"/>
      <c r="L316" s="225"/>
      <c r="M316" s="225"/>
      <c r="N316" s="225"/>
      <c r="O316" s="225"/>
      <c r="P316" s="225"/>
      <c r="Q316" s="225"/>
      <c r="R316" s="225"/>
      <c r="S316" s="225"/>
      <c r="T316" s="225"/>
      <c r="U316" s="225"/>
      <c r="V316" s="225"/>
      <c r="W316" s="225"/>
      <c r="X316" s="225"/>
    </row>
    <row r="317" spans="1:24" s="240" customFormat="1" ht="22.5" customHeight="1" x14ac:dyDescent="0.15">
      <c r="A317" s="225"/>
      <c r="B317" s="242" t="s">
        <v>436</v>
      </c>
      <c r="C317" s="225"/>
      <c r="D317" s="225"/>
      <c r="E317" s="225"/>
      <c r="F317" s="225"/>
      <c r="G317" s="225"/>
      <c r="H317" s="225"/>
      <c r="I317" s="225"/>
      <c r="J317" s="225"/>
      <c r="K317" s="225"/>
      <c r="L317" s="225"/>
      <c r="M317" s="225"/>
      <c r="N317" s="225"/>
      <c r="O317" s="225"/>
      <c r="P317" s="225"/>
      <c r="Q317" s="225"/>
      <c r="R317" s="225"/>
      <c r="S317" s="225"/>
      <c r="T317" s="225"/>
      <c r="U317" s="225"/>
      <c r="V317" s="225"/>
      <c r="W317" s="225"/>
      <c r="X317" s="225"/>
    </row>
    <row r="318" spans="1:24" s="240" customFormat="1" ht="22.5" customHeight="1" x14ac:dyDescent="0.15">
      <c r="A318" s="225"/>
      <c r="B318" s="225" t="s">
        <v>375</v>
      </c>
      <c r="C318" s="225"/>
      <c r="D318" s="225"/>
      <c r="E318" s="225"/>
      <c r="F318" s="225"/>
      <c r="G318" s="225"/>
      <c r="H318" s="225"/>
      <c r="I318" s="225"/>
      <c r="J318" s="225"/>
      <c r="K318" s="225"/>
      <c r="L318" s="225"/>
      <c r="M318" s="225"/>
      <c r="N318" s="225"/>
      <c r="O318" s="225"/>
      <c r="P318" s="225"/>
      <c r="Q318" s="225"/>
      <c r="R318" s="225"/>
      <c r="S318" s="225"/>
      <c r="T318" s="225"/>
      <c r="U318" s="225"/>
      <c r="V318" s="225"/>
      <c r="W318" s="225"/>
      <c r="X318" s="225"/>
    </row>
    <row r="319" spans="1:24" s="240" customFormat="1" ht="22.5" customHeight="1" x14ac:dyDescent="0.15">
      <c r="A319" s="225"/>
      <c r="B319" s="225" t="s">
        <v>371</v>
      </c>
      <c r="C319" s="225"/>
      <c r="D319" s="225"/>
      <c r="E319" s="225"/>
      <c r="F319" s="225"/>
      <c r="G319" s="225"/>
      <c r="H319" s="225"/>
      <c r="I319" s="225"/>
      <c r="J319" s="225"/>
      <c r="K319" s="225"/>
      <c r="L319" s="225"/>
      <c r="M319" s="225"/>
      <c r="N319" s="225"/>
      <c r="O319" s="225"/>
      <c r="P319" s="225"/>
      <c r="Q319" s="225"/>
      <c r="R319" s="225"/>
      <c r="S319" s="225"/>
      <c r="T319" s="225"/>
      <c r="U319" s="225"/>
      <c r="V319" s="225"/>
      <c r="W319" s="225"/>
      <c r="X319" s="225"/>
    </row>
    <row r="320" spans="1:24" s="240" customFormat="1" ht="22.5" customHeight="1" x14ac:dyDescent="0.15">
      <c r="A320" s="225"/>
      <c r="B320" s="226" t="s">
        <v>376</v>
      </c>
      <c r="C320" s="231">
        <v>4</v>
      </c>
      <c r="D320" s="225" t="s">
        <v>377</v>
      </c>
      <c r="E320" s="225"/>
      <c r="F320" s="225"/>
      <c r="G320" s="225"/>
      <c r="H320" s="225"/>
      <c r="I320" s="225"/>
      <c r="J320" s="225"/>
      <c r="K320" s="225"/>
      <c r="L320" s="225"/>
      <c r="M320" s="225"/>
      <c r="N320" s="225"/>
      <c r="O320" s="225"/>
      <c r="P320" s="225"/>
      <c r="Q320" s="225"/>
      <c r="R320" s="225"/>
      <c r="S320" s="225"/>
      <c r="T320" s="225"/>
      <c r="U320" s="225"/>
      <c r="V320" s="225"/>
      <c r="W320" s="225"/>
      <c r="X320" s="225"/>
    </row>
    <row r="321" spans="1:33" s="232" customFormat="1" ht="22.5" customHeight="1" x14ac:dyDescent="0.15">
      <c r="A321" s="225"/>
      <c r="B321" s="228" t="s">
        <v>378</v>
      </c>
      <c r="C321" s="231">
        <v>5</v>
      </c>
      <c r="D321" s="225" t="s">
        <v>379</v>
      </c>
      <c r="E321" s="225"/>
      <c r="F321" s="225"/>
      <c r="G321" s="225"/>
      <c r="H321" s="225"/>
      <c r="I321" s="225"/>
      <c r="J321" s="225"/>
      <c r="K321" s="225"/>
      <c r="L321" s="225"/>
      <c r="M321" s="225"/>
      <c r="N321" s="225"/>
      <c r="O321" s="225"/>
      <c r="P321" s="225"/>
      <c r="Q321" s="225"/>
      <c r="R321" s="225"/>
      <c r="S321" s="225"/>
      <c r="T321" s="225"/>
      <c r="U321" s="225"/>
      <c r="V321" s="225"/>
      <c r="W321" s="225"/>
      <c r="X321" s="225"/>
    </row>
    <row r="322" spans="1:33" s="232" customFormat="1" ht="22.5" customHeight="1" x14ac:dyDescent="0.15">
      <c r="A322" s="225"/>
      <c r="B322" s="225" t="s">
        <v>380</v>
      </c>
      <c r="C322" s="225"/>
      <c r="D322" s="225"/>
      <c r="E322" s="225"/>
      <c r="F322" s="225"/>
      <c r="G322" s="225"/>
      <c r="H322" s="225"/>
      <c r="I322" s="225"/>
      <c r="J322" s="225"/>
      <c r="K322" s="225"/>
      <c r="L322" s="225"/>
      <c r="M322" s="225"/>
      <c r="N322" s="225"/>
      <c r="O322" s="225"/>
      <c r="P322" s="225"/>
      <c r="Q322" s="225"/>
      <c r="R322" s="225"/>
      <c r="S322" s="225"/>
      <c r="T322" s="225"/>
      <c r="U322" s="225"/>
      <c r="V322" s="225"/>
      <c r="W322" s="225"/>
      <c r="X322" s="225"/>
    </row>
    <row r="323" spans="1:33" s="232" customFormat="1" ht="22.5" customHeight="1" x14ac:dyDescent="0.15">
      <c r="A323" s="225"/>
      <c r="B323" s="223" t="s">
        <v>374</v>
      </c>
      <c r="C323" s="225"/>
      <c r="D323" s="225"/>
      <c r="E323" s="225"/>
      <c r="F323" s="225"/>
      <c r="G323" s="225"/>
      <c r="H323" s="225"/>
      <c r="I323" s="225"/>
      <c r="J323" s="225"/>
      <c r="K323" s="225"/>
      <c r="L323" s="225"/>
      <c r="M323" s="225"/>
      <c r="N323" s="225"/>
      <c r="O323" s="225"/>
      <c r="P323" s="225"/>
      <c r="Q323" s="225"/>
      <c r="R323" s="225"/>
      <c r="S323" s="225"/>
      <c r="T323" s="225"/>
      <c r="U323" s="225"/>
      <c r="V323" s="225"/>
      <c r="W323" s="225"/>
      <c r="X323" s="225"/>
    </row>
    <row r="324" spans="1:33" s="235" customFormat="1" ht="22.5" customHeight="1" x14ac:dyDescent="0.15">
      <c r="A324" s="225"/>
      <c r="B324" s="223" t="s">
        <v>372</v>
      </c>
      <c r="C324" s="225"/>
      <c r="D324" s="225"/>
      <c r="E324" s="225"/>
      <c r="F324" s="225"/>
      <c r="G324" s="225"/>
      <c r="H324" s="225"/>
      <c r="I324" s="225"/>
      <c r="J324" s="225"/>
      <c r="K324" s="225"/>
      <c r="L324" s="225"/>
      <c r="M324" s="225"/>
      <c r="N324" s="225"/>
      <c r="O324" s="225"/>
      <c r="P324" s="225"/>
      <c r="Q324" s="225"/>
      <c r="R324" s="225"/>
      <c r="S324" s="225"/>
      <c r="T324" s="225"/>
      <c r="U324" s="225"/>
      <c r="V324" s="225"/>
      <c r="W324" s="225"/>
      <c r="X324" s="225"/>
    </row>
    <row r="325" spans="1:33" s="235" customFormat="1" ht="22.5" customHeight="1" x14ac:dyDescent="0.15">
      <c r="A325" s="225"/>
      <c r="B325" s="225" t="s">
        <v>373</v>
      </c>
      <c r="C325" s="225"/>
      <c r="D325" s="225"/>
      <c r="E325" s="225"/>
      <c r="F325" s="225"/>
      <c r="G325" s="225"/>
      <c r="H325" s="225"/>
      <c r="I325" s="225"/>
      <c r="J325" s="225"/>
      <c r="K325" s="225"/>
      <c r="L325" s="225"/>
      <c r="M325" s="225"/>
      <c r="N325" s="225"/>
      <c r="O325" s="225"/>
      <c r="P325" s="225"/>
      <c r="Q325" s="225"/>
      <c r="R325" s="225"/>
      <c r="S325" s="225"/>
      <c r="T325" s="225"/>
      <c r="U325" s="225"/>
      <c r="V325" s="225"/>
      <c r="W325" s="225"/>
      <c r="X325" s="225"/>
    </row>
    <row r="326" spans="1:33" s="225" customFormat="1" ht="22.5" customHeight="1" x14ac:dyDescent="0.15">
      <c r="A326" s="235"/>
      <c r="B326" s="235"/>
      <c r="C326" s="235"/>
      <c r="D326" s="235"/>
      <c r="E326" s="235"/>
      <c r="F326" s="235"/>
      <c r="G326" s="235"/>
      <c r="H326" s="235"/>
      <c r="I326" s="235"/>
      <c r="J326" s="235"/>
      <c r="K326" s="235"/>
      <c r="L326" s="235"/>
      <c r="M326" s="235"/>
      <c r="N326" s="235"/>
      <c r="O326" s="235"/>
      <c r="P326" s="235"/>
      <c r="Q326" s="235"/>
      <c r="R326" s="235"/>
      <c r="S326" s="235"/>
      <c r="T326" s="235"/>
      <c r="U326" s="235"/>
      <c r="V326" s="235"/>
      <c r="W326" s="235"/>
      <c r="X326" s="235"/>
    </row>
    <row r="327" spans="1:33" s="225" customFormat="1" ht="22.5" customHeight="1" x14ac:dyDescent="0.15">
      <c r="A327" s="496" t="s">
        <v>596</v>
      </c>
      <c r="B327" s="496"/>
      <c r="C327" s="496"/>
      <c r="D327" s="496"/>
      <c r="E327" s="496"/>
      <c r="F327" s="496"/>
      <c r="G327" s="496"/>
      <c r="H327" s="496"/>
      <c r="I327" s="496"/>
      <c r="J327" s="496"/>
      <c r="K327" s="496"/>
      <c r="L327" s="496"/>
      <c r="M327" s="496"/>
      <c r="N327" s="496"/>
      <c r="O327" s="496"/>
      <c r="P327" s="496"/>
      <c r="Q327" s="496"/>
      <c r="R327" s="496"/>
      <c r="S327" s="496"/>
      <c r="T327" s="496"/>
      <c r="U327" s="496"/>
      <c r="V327" s="496"/>
      <c r="W327" s="496"/>
      <c r="X327" s="496"/>
    </row>
    <row r="328" spans="1:33" s="225" customFormat="1" ht="22.5" customHeight="1" x14ac:dyDescent="0.15">
      <c r="A328" s="256" t="s">
        <v>442</v>
      </c>
      <c r="B328" s="258"/>
      <c r="C328" s="258"/>
      <c r="D328" s="258"/>
      <c r="E328" s="258"/>
      <c r="F328" s="258"/>
      <c r="G328" s="258"/>
      <c r="H328" s="258"/>
      <c r="I328" s="258"/>
      <c r="J328" s="258"/>
      <c r="K328" s="258"/>
      <c r="L328" s="258"/>
      <c r="M328" s="258"/>
      <c r="N328" s="258"/>
      <c r="O328" s="258"/>
      <c r="P328" s="258"/>
      <c r="Q328" s="258"/>
      <c r="R328" s="258"/>
      <c r="S328" s="258"/>
      <c r="T328" s="258"/>
      <c r="U328" s="258"/>
      <c r="V328" s="258"/>
      <c r="W328" s="258"/>
      <c r="X328" s="258"/>
    </row>
    <row r="329" spans="1:33" s="225" customFormat="1" ht="22.5" customHeight="1" x14ac:dyDescent="0.15"/>
    <row r="330" spans="1:33" s="225" customFormat="1" ht="22.5" customHeight="1" x14ac:dyDescent="0.15">
      <c r="A330" s="240" t="s">
        <v>381</v>
      </c>
      <c r="B330" s="240"/>
      <c r="C330" s="240"/>
      <c r="D330" s="240"/>
      <c r="E330" s="240"/>
      <c r="F330" s="240"/>
      <c r="G330" s="240"/>
      <c r="H330" s="240"/>
      <c r="I330" s="263" t="s">
        <v>445</v>
      </c>
      <c r="J330" s="262"/>
      <c r="K330" s="240"/>
      <c r="L330" s="240"/>
      <c r="M330" s="240"/>
      <c r="N330" s="240"/>
      <c r="O330" s="240"/>
      <c r="P330" s="240"/>
      <c r="Q330" s="240"/>
      <c r="R330" s="240"/>
      <c r="S330" s="240"/>
      <c r="T330" s="240"/>
      <c r="U330" s="240"/>
      <c r="V330" s="240"/>
      <c r="W330" s="240"/>
      <c r="X330" s="240"/>
      <c r="Z330" s="224"/>
      <c r="AA330" s="224"/>
      <c r="AB330" s="224"/>
      <c r="AC330" s="224"/>
      <c r="AD330" s="224"/>
      <c r="AE330" s="224"/>
      <c r="AF330" s="224"/>
      <c r="AG330" s="224"/>
    </row>
    <row r="331" spans="1:33" s="225" customFormat="1" ht="22.5" customHeight="1" thickBot="1" x14ac:dyDescent="0.2">
      <c r="A331" s="240"/>
      <c r="B331" s="240" t="s">
        <v>413</v>
      </c>
      <c r="C331" s="240"/>
      <c r="D331" s="240"/>
      <c r="E331" s="240"/>
      <c r="F331" s="240"/>
      <c r="G331" s="240"/>
      <c r="H331" s="240"/>
      <c r="I331" s="240"/>
      <c r="J331" s="240"/>
      <c r="K331" s="240"/>
      <c r="L331" s="240"/>
      <c r="M331" s="240"/>
      <c r="N331" s="240"/>
      <c r="O331" s="240"/>
      <c r="P331" s="253" t="s">
        <v>418</v>
      </c>
      <c r="Q331" s="253"/>
      <c r="R331" s="253"/>
      <c r="S331" s="253"/>
      <c r="T331" s="253"/>
      <c r="U331" s="253"/>
      <c r="V331" s="253"/>
      <c r="W331" s="240"/>
      <c r="X331" s="240"/>
      <c r="Y331" s="224"/>
      <c r="Z331" s="224"/>
      <c r="AA331" s="224"/>
      <c r="AB331" s="224"/>
      <c r="AC331" s="224"/>
      <c r="AD331" s="224"/>
      <c r="AE331" s="224"/>
      <c r="AF331" s="224"/>
    </row>
    <row r="332" spans="1:33" s="225" customFormat="1" ht="22.5" customHeight="1" x14ac:dyDescent="0.15">
      <c r="A332" s="240"/>
      <c r="B332" s="240" t="s">
        <v>450</v>
      </c>
      <c r="C332" s="240"/>
      <c r="D332" s="240"/>
      <c r="E332" s="240"/>
      <c r="F332" s="240"/>
      <c r="G332" s="240"/>
      <c r="H332" s="240"/>
      <c r="I332" s="240"/>
      <c r="J332" s="240"/>
      <c r="K332" s="240"/>
      <c r="L332" s="240"/>
      <c r="M332" s="240"/>
      <c r="N332" s="240"/>
      <c r="O332" s="240"/>
      <c r="P332" s="240"/>
      <c r="Q332" s="240"/>
      <c r="R332" s="240"/>
      <c r="S332" s="240"/>
      <c r="T332" s="240"/>
      <c r="U332" s="240"/>
      <c r="V332" s="240"/>
      <c r="W332" s="240"/>
      <c r="X332" s="240"/>
      <c r="Y332" s="224"/>
      <c r="Z332"/>
      <c r="AA332"/>
      <c r="AB332"/>
      <c r="AC332"/>
      <c r="AD332"/>
      <c r="AE332"/>
      <c r="AF332"/>
    </row>
    <row r="333" spans="1:33" ht="22.5" customHeight="1" x14ac:dyDescent="0.15">
      <c r="A333" s="240"/>
      <c r="B333" s="240" t="s">
        <v>451</v>
      </c>
      <c r="C333" s="240"/>
      <c r="D333" s="240"/>
      <c r="E333" s="240"/>
      <c r="F333" s="240"/>
      <c r="G333" s="240"/>
      <c r="H333" s="240"/>
      <c r="I333" s="240"/>
      <c r="J333" s="240"/>
      <c r="K333" s="240"/>
      <c r="L333" s="240"/>
      <c r="M333" s="240"/>
      <c r="N333" s="240"/>
      <c r="O333" s="240"/>
      <c r="P333" s="240"/>
      <c r="Q333" s="240"/>
      <c r="R333" s="240"/>
      <c r="S333" s="240"/>
      <c r="T333" s="240"/>
      <c r="U333" s="240"/>
      <c r="V333" s="240"/>
      <c r="W333" s="240"/>
      <c r="X333" s="240"/>
      <c r="Y333" s="224"/>
      <c r="Z333" s="224"/>
      <c r="AA333" s="224"/>
      <c r="AB333" s="224"/>
      <c r="AC333" s="224"/>
      <c r="AD333" s="224"/>
      <c r="AE333" s="224"/>
      <c r="AF333" s="224"/>
    </row>
    <row r="334" spans="1:33" s="224" customFormat="1" ht="22.5" customHeight="1" thickBot="1" x14ac:dyDescent="0.2">
      <c r="A334" s="240"/>
      <c r="B334" s="240" t="s">
        <v>414</v>
      </c>
      <c r="C334" s="240"/>
      <c r="D334" s="240"/>
      <c r="E334" s="240"/>
      <c r="F334" s="240"/>
      <c r="G334" s="240"/>
      <c r="H334" s="240"/>
      <c r="I334" s="240"/>
      <c r="J334" s="240"/>
      <c r="K334" s="240"/>
      <c r="L334" s="240"/>
      <c r="M334" s="240"/>
      <c r="N334" s="240"/>
      <c r="O334" s="240"/>
      <c r="P334" s="253" t="s">
        <v>418</v>
      </c>
      <c r="Q334" s="253"/>
      <c r="R334" s="253"/>
      <c r="S334" s="253"/>
      <c r="T334" s="253"/>
      <c r="U334" s="253"/>
      <c r="V334" s="253"/>
      <c r="W334" s="240"/>
      <c r="X334" s="240"/>
    </row>
    <row r="335" spans="1:33" s="224" customFormat="1" ht="22.5" customHeight="1" x14ac:dyDescent="0.15">
      <c r="A335" s="240"/>
      <c r="B335" s="240" t="s">
        <v>446</v>
      </c>
      <c r="C335" s="240"/>
      <c r="D335" s="240"/>
      <c r="E335" s="240"/>
      <c r="F335" s="240"/>
      <c r="G335" s="240"/>
      <c r="H335" s="240"/>
      <c r="I335" s="240"/>
      <c r="J335" s="240"/>
      <c r="K335" s="240"/>
      <c r="L335" s="240"/>
      <c r="M335" s="240"/>
      <c r="N335" s="240"/>
      <c r="O335" s="240"/>
      <c r="P335" s="240"/>
      <c r="Q335" s="240"/>
      <c r="R335" s="240"/>
      <c r="S335" s="240"/>
      <c r="T335" s="240"/>
      <c r="U335" s="240"/>
      <c r="V335" s="240"/>
      <c r="W335" s="240"/>
      <c r="X335" s="240"/>
    </row>
    <row r="336" spans="1:33" s="224" customFormat="1" ht="22.5" customHeight="1" x14ac:dyDescent="0.15">
      <c r="A336" s="240"/>
      <c r="B336" s="240" t="s">
        <v>447</v>
      </c>
      <c r="C336" s="240"/>
      <c r="D336" s="240"/>
      <c r="E336" s="240"/>
      <c r="F336" s="240"/>
      <c r="G336" s="240"/>
      <c r="H336" s="240"/>
      <c r="I336" s="240"/>
      <c r="J336" s="240"/>
      <c r="K336" s="240"/>
      <c r="L336" s="240"/>
      <c r="M336" s="240"/>
      <c r="N336" s="240"/>
      <c r="O336" s="240"/>
      <c r="P336" s="240"/>
      <c r="Q336" s="240"/>
      <c r="R336" s="240"/>
      <c r="S336" s="240"/>
      <c r="T336" s="240"/>
      <c r="U336" s="240"/>
      <c r="V336" s="240"/>
      <c r="W336" s="240"/>
      <c r="X336" s="240"/>
    </row>
    <row r="337" spans="1:24" s="224" customFormat="1" ht="22.5" customHeight="1" thickBot="1" x14ac:dyDescent="0.2">
      <c r="A337" s="240"/>
      <c r="B337" s="240" t="s">
        <v>415</v>
      </c>
      <c r="C337" s="240"/>
      <c r="D337" s="240"/>
      <c r="E337" s="240"/>
      <c r="F337" s="240"/>
      <c r="G337" s="240"/>
      <c r="H337" s="240"/>
      <c r="I337" s="240"/>
      <c r="J337" s="240"/>
      <c r="K337" s="240"/>
      <c r="L337" s="240"/>
      <c r="M337" s="240"/>
      <c r="N337" s="240"/>
      <c r="O337" s="240"/>
      <c r="P337" s="253" t="s">
        <v>418</v>
      </c>
      <c r="Q337" s="253"/>
      <c r="R337" s="253"/>
      <c r="S337" s="253"/>
      <c r="T337" s="253"/>
      <c r="U337" s="253"/>
      <c r="V337" s="253"/>
      <c r="W337" s="240"/>
      <c r="X337" s="240"/>
    </row>
    <row r="338" spans="1:24" s="260" customFormat="1" ht="22.5" customHeight="1" x14ac:dyDescent="0.15">
      <c r="A338" s="240"/>
      <c r="B338" s="240" t="s">
        <v>448</v>
      </c>
      <c r="C338" s="240"/>
      <c r="D338" s="240"/>
      <c r="E338" s="240"/>
      <c r="F338" s="240"/>
      <c r="G338" s="240"/>
      <c r="H338" s="240"/>
      <c r="I338" s="240"/>
      <c r="J338" s="240"/>
      <c r="K338" s="240"/>
      <c r="L338" s="240"/>
      <c r="M338" s="240"/>
      <c r="N338" s="240"/>
      <c r="O338" s="240"/>
      <c r="P338" s="240"/>
      <c r="Q338" s="240"/>
      <c r="R338" s="240"/>
      <c r="S338" s="240"/>
      <c r="T338" s="240"/>
      <c r="U338" s="240"/>
      <c r="V338" s="240"/>
      <c r="W338" s="240"/>
      <c r="X338" s="240"/>
    </row>
    <row r="339" spans="1:24" s="260" customFormat="1" ht="22.5" customHeight="1" x14ac:dyDescent="0.15">
      <c r="A339" s="240"/>
      <c r="B339" s="240" t="s">
        <v>449</v>
      </c>
      <c r="C339" s="240"/>
      <c r="D339" s="240"/>
      <c r="E339" s="240"/>
      <c r="F339" s="240"/>
      <c r="G339" s="240"/>
      <c r="H339" s="240"/>
      <c r="I339" s="240"/>
      <c r="J339" s="240"/>
      <c r="K339" s="240"/>
      <c r="L339" s="240"/>
      <c r="M339" s="240"/>
      <c r="N339" s="240"/>
      <c r="O339" s="240"/>
      <c r="P339" s="240"/>
      <c r="Q339" s="240"/>
      <c r="R339" s="240"/>
      <c r="S339" s="240"/>
      <c r="T339" s="240"/>
      <c r="U339" s="240"/>
      <c r="V339" s="240"/>
      <c r="W339" s="240"/>
      <c r="X339" s="240"/>
    </row>
    <row r="340" spans="1:24" s="260" customFormat="1" ht="22.5" customHeight="1" x14ac:dyDescent="0.15">
      <c r="A340" s="240"/>
      <c r="B340" s="240" t="s">
        <v>411</v>
      </c>
      <c r="C340" s="240"/>
      <c r="D340" s="240"/>
      <c r="E340" s="241"/>
      <c r="F340" s="240"/>
      <c r="G340" s="240"/>
      <c r="H340" s="240"/>
      <c r="I340" s="240"/>
      <c r="J340" s="240"/>
      <c r="K340" s="240"/>
      <c r="L340" s="240"/>
      <c r="M340" s="240"/>
      <c r="N340" s="240"/>
      <c r="O340" s="240"/>
      <c r="P340" s="240"/>
      <c r="Q340" s="240"/>
      <c r="R340" s="240"/>
      <c r="S340" s="240"/>
      <c r="T340" s="240"/>
      <c r="U340" s="240"/>
      <c r="V340" s="240"/>
      <c r="W340" s="240"/>
      <c r="X340" s="240"/>
    </row>
    <row r="341" spans="1:24" s="260" customFormat="1" ht="22.5" customHeight="1" thickBot="1" x14ac:dyDescent="0.2">
      <c r="A341" s="240"/>
      <c r="B341" s="240" t="s">
        <v>408</v>
      </c>
      <c r="C341" s="240"/>
      <c r="D341" s="240"/>
      <c r="E341" s="240"/>
      <c r="F341" s="240"/>
      <c r="G341" s="240"/>
      <c r="H341" s="240"/>
      <c r="I341" s="240"/>
      <c r="J341" s="240"/>
      <c r="K341" s="240"/>
      <c r="L341" s="240"/>
      <c r="M341" s="240"/>
      <c r="N341" s="240"/>
      <c r="O341" s="240"/>
      <c r="P341" s="253" t="s">
        <v>418</v>
      </c>
      <c r="Q341" s="253"/>
      <c r="R341" s="253"/>
      <c r="S341" s="253"/>
      <c r="T341" s="253"/>
      <c r="U341" s="253"/>
      <c r="V341" s="253"/>
      <c r="W341" s="240"/>
      <c r="X341" s="240"/>
    </row>
    <row r="342" spans="1:24" s="260" customFormat="1" ht="22.5" customHeight="1" x14ac:dyDescent="0.15">
      <c r="A342" s="240"/>
      <c r="B342" s="240" t="s">
        <v>452</v>
      </c>
      <c r="C342" s="240"/>
      <c r="D342" s="240"/>
      <c r="E342" s="240"/>
      <c r="F342" s="240"/>
      <c r="G342" s="240"/>
      <c r="H342" s="240"/>
      <c r="I342" s="240"/>
      <c r="J342" s="240"/>
      <c r="K342" s="240"/>
      <c r="L342" s="240"/>
      <c r="M342" s="240"/>
      <c r="N342" s="240"/>
      <c r="O342" s="240"/>
      <c r="P342" s="240"/>
      <c r="Q342" s="240"/>
      <c r="R342" s="240"/>
      <c r="S342" s="240"/>
      <c r="T342" s="240"/>
      <c r="U342" s="240"/>
      <c r="V342" s="240"/>
      <c r="W342" s="240"/>
      <c r="X342" s="240"/>
    </row>
    <row r="343" spans="1:24" s="260" customFormat="1" ht="22.5" customHeight="1" x14ac:dyDescent="0.15">
      <c r="A343" s="240"/>
      <c r="B343" s="240" t="s">
        <v>453</v>
      </c>
      <c r="C343" s="240"/>
      <c r="D343" s="240"/>
      <c r="E343" s="240"/>
      <c r="F343" s="240"/>
      <c r="G343" s="240"/>
      <c r="H343" s="240"/>
      <c r="I343" s="240"/>
      <c r="J343" s="240"/>
      <c r="K343" s="240"/>
      <c r="L343" s="240"/>
      <c r="M343" s="240"/>
      <c r="N343" s="240"/>
      <c r="O343" s="240"/>
      <c r="P343" s="240"/>
      <c r="Q343" s="240"/>
      <c r="R343" s="240"/>
      <c r="S343" s="240"/>
      <c r="T343" s="240"/>
      <c r="U343" s="240"/>
      <c r="V343" s="240"/>
      <c r="W343" s="240"/>
      <c r="X343" s="240"/>
    </row>
    <row r="344" spans="1:24" s="260" customFormat="1" ht="22.5" customHeight="1" thickBot="1" x14ac:dyDescent="0.2">
      <c r="A344" s="240"/>
      <c r="B344" s="240" t="s">
        <v>409</v>
      </c>
      <c r="C344" s="240"/>
      <c r="D344" s="240"/>
      <c r="E344" s="240"/>
      <c r="F344" s="240"/>
      <c r="G344" s="240"/>
      <c r="H344" s="240"/>
      <c r="I344" s="240"/>
      <c r="J344" s="240"/>
      <c r="K344" s="240"/>
      <c r="L344" s="240"/>
      <c r="M344" s="240"/>
      <c r="N344" s="240"/>
      <c r="O344" s="240"/>
      <c r="P344" s="253" t="s">
        <v>418</v>
      </c>
      <c r="Q344" s="253"/>
      <c r="R344" s="253"/>
      <c r="S344" s="253"/>
      <c r="T344" s="253"/>
      <c r="U344" s="253"/>
      <c r="V344" s="253"/>
      <c r="W344" s="240"/>
      <c r="X344" s="240"/>
    </row>
    <row r="345" spans="1:24" s="260" customFormat="1" ht="22.5" customHeight="1" x14ac:dyDescent="0.15">
      <c r="A345" s="240"/>
      <c r="B345" s="240" t="s">
        <v>454</v>
      </c>
      <c r="C345" s="240"/>
      <c r="D345" s="240"/>
      <c r="E345" s="240"/>
      <c r="F345" s="240"/>
      <c r="G345" s="240"/>
      <c r="H345" s="240"/>
      <c r="I345" s="240"/>
      <c r="J345" s="240"/>
      <c r="K345" s="240"/>
      <c r="L345" s="240"/>
      <c r="M345" s="240"/>
      <c r="N345" s="240"/>
      <c r="O345" s="240"/>
      <c r="P345" s="240"/>
      <c r="Q345" s="240"/>
      <c r="R345" s="240"/>
      <c r="S345" s="240"/>
      <c r="T345" s="240"/>
      <c r="U345" s="240"/>
      <c r="V345" s="240"/>
      <c r="W345" s="240"/>
      <c r="X345" s="240"/>
    </row>
    <row r="346" spans="1:24" s="260" customFormat="1" ht="22.5" customHeight="1" x14ac:dyDescent="0.15">
      <c r="A346" s="240"/>
      <c r="B346" s="240" t="s">
        <v>455</v>
      </c>
      <c r="C346" s="240"/>
      <c r="D346" s="240"/>
      <c r="E346" s="240"/>
      <c r="F346" s="240"/>
      <c r="G346" s="240"/>
      <c r="H346" s="240"/>
      <c r="I346" s="240"/>
      <c r="J346" s="240"/>
      <c r="K346" s="240"/>
      <c r="L346" s="240"/>
      <c r="M346" s="240"/>
      <c r="N346" s="240"/>
      <c r="O346" s="240"/>
      <c r="P346" s="240"/>
      <c r="Q346" s="240"/>
      <c r="R346" s="240"/>
      <c r="S346" s="240"/>
      <c r="T346" s="240"/>
      <c r="U346" s="240"/>
      <c r="V346" s="240"/>
      <c r="W346" s="240"/>
      <c r="X346" s="240"/>
    </row>
    <row r="347" spans="1:24" s="260" customFormat="1" ht="22.5" customHeight="1" x14ac:dyDescent="0.15">
      <c r="A347" s="240"/>
      <c r="B347" s="240" t="s">
        <v>412</v>
      </c>
      <c r="C347" s="240"/>
      <c r="D347" s="240"/>
      <c r="E347" s="240"/>
      <c r="F347" s="240"/>
      <c r="G347" s="240"/>
      <c r="H347" s="240"/>
      <c r="I347" s="240"/>
      <c r="J347" s="240"/>
      <c r="K347" s="240"/>
      <c r="L347" s="240"/>
      <c r="M347" s="240"/>
      <c r="N347" s="240"/>
      <c r="O347" s="240"/>
      <c r="P347" s="240"/>
      <c r="Q347" s="240"/>
      <c r="R347" s="240"/>
      <c r="S347" s="240"/>
      <c r="T347" s="240"/>
      <c r="U347" s="240"/>
      <c r="V347" s="240"/>
      <c r="W347" s="240"/>
      <c r="X347" s="240"/>
    </row>
    <row r="348" spans="1:24" s="260" customFormat="1" ht="22.5" customHeight="1" thickBot="1" x14ac:dyDescent="0.2">
      <c r="A348" s="240"/>
      <c r="B348" s="240" t="s">
        <v>408</v>
      </c>
      <c r="C348" s="240"/>
      <c r="D348" s="240"/>
      <c r="E348" s="240"/>
      <c r="F348" s="240"/>
      <c r="G348" s="240"/>
      <c r="H348" s="240"/>
      <c r="I348" s="240"/>
      <c r="J348" s="240"/>
      <c r="K348" s="240"/>
      <c r="L348" s="240"/>
      <c r="M348" s="240"/>
      <c r="N348" s="240"/>
      <c r="O348" s="240"/>
      <c r="P348" s="253" t="s">
        <v>418</v>
      </c>
      <c r="Q348" s="253"/>
      <c r="R348" s="253"/>
      <c r="S348" s="253"/>
      <c r="T348" s="253"/>
      <c r="U348" s="253"/>
      <c r="V348" s="253"/>
      <c r="W348" s="240"/>
      <c r="X348" s="240"/>
    </row>
    <row r="349" spans="1:24" s="260" customFormat="1" ht="22.5" customHeight="1" x14ac:dyDescent="0.15">
      <c r="A349" s="240"/>
      <c r="B349" s="240" t="s">
        <v>452</v>
      </c>
      <c r="C349" s="240"/>
      <c r="D349" s="240"/>
      <c r="E349" s="240"/>
      <c r="F349" s="240"/>
      <c r="G349" s="240"/>
      <c r="H349" s="240"/>
      <c r="I349" s="240"/>
      <c r="J349" s="240"/>
      <c r="K349" s="240"/>
      <c r="L349" s="240"/>
      <c r="M349" s="240"/>
      <c r="N349" s="240"/>
      <c r="O349" s="240"/>
      <c r="P349" s="240"/>
      <c r="Q349" s="240"/>
      <c r="R349" s="240"/>
      <c r="S349" s="240"/>
      <c r="T349" s="240"/>
      <c r="U349" s="240"/>
      <c r="V349" s="240"/>
      <c r="W349" s="240"/>
      <c r="X349" s="240"/>
    </row>
    <row r="350" spans="1:24" s="260" customFormat="1" ht="22.5" customHeight="1" x14ac:dyDescent="0.15">
      <c r="A350" s="240"/>
      <c r="B350" s="240" t="s">
        <v>456</v>
      </c>
      <c r="C350" s="240"/>
      <c r="D350" s="240"/>
      <c r="E350" s="240"/>
      <c r="F350" s="240"/>
      <c r="G350" s="240"/>
      <c r="H350" s="240"/>
      <c r="I350" s="240"/>
      <c r="J350" s="240"/>
      <c r="K350" s="240"/>
      <c r="L350" s="240"/>
      <c r="M350" s="240"/>
      <c r="N350" s="240"/>
      <c r="O350" s="240"/>
      <c r="P350" s="240"/>
      <c r="Q350" s="240"/>
      <c r="R350" s="240"/>
      <c r="S350" s="240"/>
      <c r="T350" s="240"/>
      <c r="U350" s="240"/>
      <c r="V350" s="240"/>
      <c r="W350" s="240"/>
      <c r="X350" s="240"/>
    </row>
    <row r="351" spans="1:24" s="260" customFormat="1" ht="22.5" customHeight="1" thickBot="1" x14ac:dyDescent="0.2">
      <c r="A351" s="240"/>
      <c r="B351" s="240" t="s">
        <v>410</v>
      </c>
      <c r="C351" s="240"/>
      <c r="D351" s="240"/>
      <c r="E351" s="240"/>
      <c r="F351" s="240"/>
      <c r="G351" s="240"/>
      <c r="H351" s="240"/>
      <c r="I351" s="240"/>
      <c r="J351" s="240"/>
      <c r="K351" s="240"/>
      <c r="L351" s="240"/>
      <c r="M351" s="240"/>
      <c r="N351" s="240"/>
      <c r="O351" s="240"/>
      <c r="P351" s="253" t="s">
        <v>418</v>
      </c>
      <c r="Q351" s="253"/>
      <c r="R351" s="253"/>
      <c r="S351" s="253"/>
      <c r="T351" s="253"/>
      <c r="U351" s="253"/>
      <c r="V351" s="253"/>
      <c r="W351" s="240"/>
      <c r="X351" s="240"/>
    </row>
    <row r="352" spans="1:24" s="260" customFormat="1" ht="22.5" customHeight="1" x14ac:dyDescent="0.15">
      <c r="A352" s="240"/>
      <c r="B352" s="240" t="s">
        <v>452</v>
      </c>
      <c r="C352" s="232"/>
      <c r="D352" s="240"/>
      <c r="E352" s="240"/>
      <c r="F352" s="240"/>
      <c r="G352" s="240"/>
      <c r="H352" s="240"/>
      <c r="I352" s="240"/>
      <c r="J352" s="240"/>
      <c r="K352" s="240"/>
      <c r="L352" s="240"/>
      <c r="M352" s="240"/>
      <c r="N352" s="240"/>
      <c r="O352" s="240"/>
      <c r="P352" s="240"/>
      <c r="Q352" s="240"/>
      <c r="R352" s="240"/>
      <c r="S352" s="240"/>
      <c r="T352" s="240"/>
      <c r="U352" s="240"/>
      <c r="V352" s="240"/>
      <c r="W352" s="240"/>
      <c r="X352" s="240"/>
    </row>
    <row r="353" spans="1:33" s="224" customFormat="1" ht="22.5" customHeight="1" x14ac:dyDescent="0.15">
      <c r="A353" s="240"/>
      <c r="B353" s="240" t="s">
        <v>457</v>
      </c>
      <c r="C353" s="232"/>
      <c r="D353" s="240"/>
      <c r="E353" s="240"/>
      <c r="F353" s="240"/>
      <c r="G353" s="240"/>
      <c r="H353" s="240"/>
      <c r="I353" s="240"/>
      <c r="J353" s="240"/>
      <c r="K353" s="240"/>
      <c r="L353" s="240"/>
      <c r="M353" s="240"/>
      <c r="N353" s="240"/>
      <c r="O353" s="240"/>
      <c r="P353" s="240"/>
      <c r="Q353" s="240"/>
      <c r="R353" s="240"/>
      <c r="S353" s="240"/>
      <c r="T353" s="240"/>
      <c r="U353" s="240"/>
      <c r="V353" s="240"/>
      <c r="W353" s="240"/>
      <c r="X353" s="240"/>
    </row>
    <row r="354" spans="1:33" s="224" customFormat="1" ht="22.5" customHeight="1" thickBot="1" x14ac:dyDescent="0.2">
      <c r="A354" s="240"/>
      <c r="B354" s="240" t="s">
        <v>416</v>
      </c>
      <c r="C354" s="240"/>
      <c r="D354" s="240"/>
      <c r="E354" s="240"/>
      <c r="F354" s="240"/>
      <c r="G354" s="240"/>
      <c r="H354" s="240"/>
      <c r="I354" s="240"/>
      <c r="J354" s="240"/>
      <c r="K354" s="240"/>
      <c r="L354" s="240"/>
      <c r="M354" s="240"/>
      <c r="N354" s="240"/>
      <c r="O354" s="240"/>
      <c r="P354" s="253" t="s">
        <v>418</v>
      </c>
      <c r="Q354" s="253"/>
      <c r="R354" s="253"/>
      <c r="S354" s="253"/>
      <c r="T354" s="253"/>
      <c r="U354" s="253"/>
      <c r="V354" s="253"/>
      <c r="W354" s="240"/>
      <c r="X354" s="240"/>
    </row>
    <row r="355" spans="1:33" s="224" customFormat="1" ht="22.5" customHeight="1" x14ac:dyDescent="0.15">
      <c r="A355" s="240"/>
      <c r="B355" s="240" t="s">
        <v>458</v>
      </c>
      <c r="C355" s="235"/>
      <c r="D355" s="240"/>
      <c r="E355" s="240"/>
      <c r="F355" s="240"/>
      <c r="G355" s="240"/>
      <c r="H355" s="240"/>
      <c r="I355" s="240"/>
      <c r="J355" s="240"/>
      <c r="K355" s="240"/>
      <c r="L355" s="240"/>
      <c r="M355" s="240"/>
      <c r="N355" s="240"/>
      <c r="O355" s="240"/>
      <c r="P355" s="240"/>
      <c r="Q355" s="240"/>
      <c r="R355" s="240"/>
      <c r="S355" s="240"/>
      <c r="T355" s="240"/>
      <c r="U355" s="240"/>
      <c r="V355" s="240"/>
      <c r="W355" s="240"/>
      <c r="X355" s="240"/>
      <c r="Z355"/>
      <c r="AA355"/>
      <c r="AB355"/>
      <c r="AC355"/>
      <c r="AD355"/>
      <c r="AE355"/>
      <c r="AF355"/>
      <c r="AG355"/>
    </row>
    <row r="356" spans="1:33" s="224" customFormat="1" ht="22.5" customHeight="1" x14ac:dyDescent="0.15">
      <c r="A356" s="240"/>
      <c r="B356" s="240" t="s">
        <v>459</v>
      </c>
      <c r="C356" s="235"/>
      <c r="D356" s="240"/>
      <c r="E356" s="240"/>
      <c r="F356" s="240"/>
      <c r="G356" s="240"/>
      <c r="H356" s="240"/>
      <c r="I356" s="240"/>
      <c r="J356" s="240"/>
      <c r="K356" s="240"/>
      <c r="L356" s="240"/>
      <c r="M356" s="240"/>
      <c r="N356" s="240"/>
      <c r="O356" s="240"/>
      <c r="P356" s="240"/>
      <c r="Q356" s="240"/>
      <c r="R356" s="240"/>
      <c r="S356" s="240"/>
      <c r="T356" s="240"/>
      <c r="U356" s="240"/>
      <c r="V356" s="240"/>
      <c r="W356" s="240"/>
      <c r="X356" s="240"/>
      <c r="Z356"/>
      <c r="AA356"/>
      <c r="AB356"/>
      <c r="AC356"/>
      <c r="AD356"/>
      <c r="AE356"/>
      <c r="AF356"/>
      <c r="AG356"/>
    </row>
    <row r="357" spans="1:33" s="224" customFormat="1" ht="22.5" customHeight="1" thickBot="1" x14ac:dyDescent="0.2">
      <c r="A357" s="240"/>
      <c r="B357" s="240" t="s">
        <v>417</v>
      </c>
      <c r="C357" s="240"/>
      <c r="D357" s="240"/>
      <c r="E357" s="240"/>
      <c r="F357" s="240"/>
      <c r="G357" s="240"/>
      <c r="H357" s="240"/>
      <c r="I357" s="240"/>
      <c r="J357" s="240"/>
      <c r="K357" s="240"/>
      <c r="L357" s="240"/>
      <c r="M357" s="240"/>
      <c r="N357" s="240"/>
      <c r="O357" s="240"/>
      <c r="P357" s="253" t="s">
        <v>418</v>
      </c>
      <c r="Q357" s="253"/>
      <c r="R357" s="253"/>
      <c r="S357" s="253"/>
      <c r="T357" s="253"/>
      <c r="U357" s="253"/>
      <c r="V357" s="253"/>
      <c r="W357" s="240"/>
      <c r="X357" s="240"/>
      <c r="Y357"/>
      <c r="Z357"/>
      <c r="AA357"/>
      <c r="AB357"/>
      <c r="AC357"/>
      <c r="AD357"/>
      <c r="AE357"/>
      <c r="AF357"/>
    </row>
    <row r="358" spans="1:33" s="224" customFormat="1" ht="22.5" customHeight="1" x14ac:dyDescent="0.15">
      <c r="A358" s="232"/>
      <c r="B358" s="232" t="s">
        <v>460</v>
      </c>
      <c r="C358" s="225"/>
      <c r="D358" s="232"/>
      <c r="E358" s="232"/>
      <c r="F358" s="232"/>
      <c r="G358" s="232"/>
      <c r="H358" s="232"/>
      <c r="I358" s="232"/>
      <c r="J358" s="232"/>
      <c r="K358" s="232"/>
      <c r="L358" s="232"/>
      <c r="M358" s="232"/>
      <c r="N358" s="232"/>
      <c r="O358" s="232"/>
      <c r="P358" s="232"/>
      <c r="Q358" s="232"/>
      <c r="R358" s="232"/>
      <c r="S358" s="232"/>
      <c r="T358" s="232"/>
      <c r="U358" s="232"/>
      <c r="V358" s="232"/>
      <c r="W358" s="232"/>
      <c r="X358" s="232"/>
      <c r="Y358"/>
      <c r="Z358"/>
      <c r="AA358"/>
      <c r="AB358"/>
      <c r="AC358"/>
      <c r="AD358"/>
      <c r="AE358"/>
      <c r="AF358"/>
    </row>
    <row r="359" spans="1:33" s="224" customFormat="1" ht="22.5" customHeight="1" x14ac:dyDescent="0.15">
      <c r="A359" s="232"/>
      <c r="B359" s="232" t="s">
        <v>461</v>
      </c>
      <c r="C359" s="225"/>
      <c r="D359" s="232"/>
      <c r="E359" s="232"/>
      <c r="F359" s="232"/>
      <c r="G359" s="232"/>
      <c r="H359" s="232"/>
      <c r="I359" s="232"/>
      <c r="J359" s="232"/>
      <c r="K359" s="232"/>
      <c r="L359" s="232"/>
      <c r="M359" s="232"/>
      <c r="N359" s="232"/>
      <c r="O359" s="232"/>
      <c r="P359" s="232"/>
      <c r="Q359" s="232"/>
      <c r="R359" s="232"/>
      <c r="S359" s="232"/>
      <c r="T359" s="232"/>
      <c r="U359" s="232"/>
      <c r="V359" s="232"/>
      <c r="W359" s="232"/>
      <c r="X359" s="232"/>
      <c r="Y359"/>
      <c r="Z359"/>
      <c r="AA359"/>
      <c r="AB359"/>
      <c r="AC359"/>
      <c r="AD359"/>
      <c r="AE359"/>
      <c r="AF359"/>
    </row>
    <row r="360" spans="1:33" ht="22.5" customHeight="1" x14ac:dyDescent="0.15">
      <c r="A360" s="232"/>
      <c r="B360" s="232"/>
      <c r="C360" s="232"/>
      <c r="D360" s="232"/>
      <c r="E360" s="232"/>
      <c r="F360" s="232"/>
      <c r="G360" s="232"/>
      <c r="H360" s="232"/>
      <c r="I360" s="232"/>
      <c r="J360" s="232"/>
      <c r="K360" s="232"/>
      <c r="L360" s="232"/>
      <c r="M360" s="232"/>
      <c r="N360" s="232"/>
      <c r="O360" s="232"/>
      <c r="P360" s="232"/>
      <c r="Q360" s="232"/>
      <c r="R360" s="232"/>
      <c r="S360" s="232"/>
      <c r="T360" s="232"/>
      <c r="U360" s="232"/>
      <c r="V360" s="232"/>
      <c r="W360" s="232"/>
      <c r="X360" s="232"/>
      <c r="Y360"/>
      <c r="Z360"/>
    </row>
    <row r="361" spans="1:33" s="224" customFormat="1" ht="22.5" customHeight="1" x14ac:dyDescent="0.15">
      <c r="A361" s="225" t="s">
        <v>383</v>
      </c>
      <c r="B361" s="225"/>
      <c r="C361" s="225"/>
      <c r="D361" s="225"/>
      <c r="E361" s="225"/>
      <c r="F361" s="225"/>
      <c r="G361" s="225"/>
      <c r="H361" s="265" t="s">
        <v>444</v>
      </c>
      <c r="I361" s="225"/>
      <c r="J361" s="225"/>
      <c r="K361" s="225"/>
      <c r="L361" s="225"/>
      <c r="M361" s="225"/>
      <c r="N361" s="225"/>
      <c r="O361" s="225"/>
      <c r="P361" s="225"/>
      <c r="Q361" s="225"/>
      <c r="R361" s="225"/>
      <c r="S361" s="225"/>
      <c r="T361" s="225"/>
      <c r="U361" s="225"/>
      <c r="V361" s="225"/>
      <c r="W361" s="225"/>
      <c r="X361" s="225"/>
      <c r="Y361"/>
      <c r="Z361"/>
      <c r="AA361"/>
      <c r="AB361"/>
      <c r="AC361"/>
      <c r="AD361"/>
      <c r="AE361"/>
      <c r="AF361"/>
    </row>
    <row r="362" spans="1:33" s="236" customFormat="1" ht="22.5" customHeight="1" x14ac:dyDescent="0.15">
      <c r="A362" s="225"/>
      <c r="B362" s="498" t="s">
        <v>399</v>
      </c>
      <c r="C362" s="498"/>
      <c r="D362" s="498"/>
      <c r="E362" s="498"/>
      <c r="F362" s="498"/>
      <c r="G362" s="498"/>
      <c r="H362" s="498"/>
      <c r="I362" s="498" t="s">
        <v>400</v>
      </c>
      <c r="J362" s="498"/>
      <c r="K362" s="498"/>
      <c r="L362" s="498"/>
      <c r="M362" s="498"/>
      <c r="N362" s="498"/>
      <c r="O362" s="498"/>
      <c r="P362" s="498"/>
      <c r="Q362" s="498"/>
      <c r="R362" s="498"/>
      <c r="S362" s="498"/>
      <c r="T362" s="498"/>
      <c r="U362" s="498" t="s">
        <v>401</v>
      </c>
      <c r="V362" s="498"/>
      <c r="W362" s="498"/>
      <c r="X362" s="498"/>
    </row>
    <row r="363" spans="1:33" s="224" customFormat="1" ht="22.5" customHeight="1" x14ac:dyDescent="0.15">
      <c r="A363" s="225"/>
      <c r="B363" s="245" t="s">
        <v>389</v>
      </c>
      <c r="C363" s="245" t="s">
        <v>403</v>
      </c>
      <c r="D363" s="497" t="s">
        <v>14</v>
      </c>
      <c r="E363" s="497"/>
      <c r="F363" s="497"/>
      <c r="G363" s="497"/>
      <c r="H363" s="497"/>
      <c r="I363" s="497" t="s">
        <v>389</v>
      </c>
      <c r="J363" s="497"/>
      <c r="K363" s="497"/>
      <c r="L363" s="497"/>
      <c r="M363" s="497"/>
      <c r="N363" s="243" t="s">
        <v>404</v>
      </c>
      <c r="O363" s="497" t="s">
        <v>397</v>
      </c>
      <c r="P363" s="497"/>
      <c r="Q363" s="497" t="s">
        <v>14</v>
      </c>
      <c r="R363" s="497"/>
      <c r="S363" s="497"/>
      <c r="T363" s="497"/>
      <c r="U363" s="497" t="s">
        <v>402</v>
      </c>
      <c r="V363" s="497"/>
      <c r="W363" s="497"/>
      <c r="X363" s="497"/>
      <c r="Y363"/>
      <c r="Z363"/>
      <c r="AA363"/>
      <c r="AB363"/>
      <c r="AC363"/>
      <c r="AD363"/>
      <c r="AE363"/>
    </row>
    <row r="364" spans="1:33" s="224" customFormat="1" ht="22.5" customHeight="1" x14ac:dyDescent="0.15">
      <c r="A364" s="225"/>
      <c r="B364" s="246"/>
      <c r="C364" s="246"/>
      <c r="D364" s="466"/>
      <c r="E364" s="466"/>
      <c r="F364" s="466"/>
      <c r="G364" s="466"/>
      <c r="H364" s="466"/>
      <c r="I364" s="466"/>
      <c r="J364" s="466"/>
      <c r="K364" s="466"/>
      <c r="L364" s="466"/>
      <c r="M364" s="466"/>
      <c r="N364" s="248"/>
      <c r="O364" s="466"/>
      <c r="P364" s="466"/>
      <c r="Q364" s="466"/>
      <c r="R364" s="466"/>
      <c r="S364" s="466"/>
      <c r="T364" s="466"/>
      <c r="U364" s="484"/>
      <c r="V364" s="484"/>
      <c r="W364" s="484"/>
      <c r="X364" s="484"/>
      <c r="Y364"/>
      <c r="Z364"/>
      <c r="AA364"/>
      <c r="AB364"/>
      <c r="AC364"/>
      <c r="AD364"/>
      <c r="AE364"/>
    </row>
    <row r="365" spans="1:33" s="224" customFormat="1" ht="22.5" customHeight="1" x14ac:dyDescent="0.15">
      <c r="A365" s="225"/>
      <c r="B365" s="246"/>
      <c r="C365" s="246"/>
      <c r="D365" s="466"/>
      <c r="E365" s="466"/>
      <c r="F365" s="466"/>
      <c r="G365" s="466"/>
      <c r="H365" s="466"/>
      <c r="I365" s="466"/>
      <c r="J365" s="466"/>
      <c r="K365" s="466"/>
      <c r="L365" s="466"/>
      <c r="M365" s="466"/>
      <c r="N365" s="248"/>
      <c r="O365" s="466"/>
      <c r="P365" s="466"/>
      <c r="Q365" s="466"/>
      <c r="R365" s="466"/>
      <c r="S365" s="466"/>
      <c r="T365" s="466"/>
      <c r="U365" s="484"/>
      <c r="V365" s="484"/>
      <c r="W365" s="484"/>
      <c r="X365" s="484"/>
      <c r="Y365"/>
      <c r="Z365"/>
      <c r="AA365"/>
      <c r="AB365"/>
      <c r="AC365"/>
      <c r="AD365"/>
      <c r="AE365"/>
    </row>
    <row r="366" spans="1:33" s="224" customFormat="1" ht="22.5" customHeight="1" x14ac:dyDescent="0.15">
      <c r="A366" s="225"/>
      <c r="B366" s="246"/>
      <c r="C366" s="246"/>
      <c r="D366" s="466"/>
      <c r="E366" s="466"/>
      <c r="F366" s="466"/>
      <c r="G366" s="466"/>
      <c r="H366" s="466"/>
      <c r="I366" s="466"/>
      <c r="J366" s="466"/>
      <c r="K366" s="466"/>
      <c r="L366" s="466"/>
      <c r="M366" s="466"/>
      <c r="N366" s="248"/>
      <c r="O366" s="466"/>
      <c r="P366" s="466"/>
      <c r="Q366" s="466"/>
      <c r="R366" s="466"/>
      <c r="S366" s="466"/>
      <c r="T366" s="466"/>
      <c r="U366" s="484"/>
      <c r="V366" s="484"/>
      <c r="W366" s="484"/>
      <c r="X366" s="484"/>
      <c r="Y366"/>
      <c r="Z366"/>
      <c r="AA366"/>
      <c r="AB366"/>
      <c r="AC366"/>
      <c r="AD366"/>
      <c r="AE366"/>
    </row>
    <row r="367" spans="1:33" s="224" customFormat="1" ht="22.5" customHeight="1" x14ac:dyDescent="0.15">
      <c r="A367" s="225"/>
      <c r="B367" s="246"/>
      <c r="C367" s="246"/>
      <c r="D367" s="466"/>
      <c r="E367" s="466"/>
      <c r="F367" s="466"/>
      <c r="G367" s="466"/>
      <c r="H367" s="466"/>
      <c r="I367" s="466"/>
      <c r="J367" s="466"/>
      <c r="K367" s="466"/>
      <c r="L367" s="466"/>
      <c r="M367" s="466"/>
      <c r="N367" s="248"/>
      <c r="O367" s="466"/>
      <c r="P367" s="466"/>
      <c r="Q367" s="466"/>
      <c r="R367" s="466"/>
      <c r="S367" s="466"/>
      <c r="T367" s="466"/>
      <c r="U367" s="484"/>
      <c r="V367" s="484"/>
      <c r="W367" s="484"/>
      <c r="X367" s="484"/>
      <c r="Y367"/>
      <c r="Z367"/>
      <c r="AA367"/>
      <c r="AB367"/>
      <c r="AC367"/>
      <c r="AD367"/>
      <c r="AE367"/>
    </row>
    <row r="368" spans="1:33" s="236" customFormat="1" ht="22.5" customHeight="1" x14ac:dyDescent="0.15">
      <c r="A368" s="225"/>
      <c r="B368" s="246"/>
      <c r="C368" s="246"/>
      <c r="D368" s="466"/>
      <c r="E368" s="466"/>
      <c r="F368" s="466"/>
      <c r="G368" s="466"/>
      <c r="H368" s="466"/>
      <c r="I368" s="466"/>
      <c r="J368" s="466"/>
      <c r="K368" s="466"/>
      <c r="L368" s="466"/>
      <c r="M368" s="466"/>
      <c r="N368" s="248"/>
      <c r="O368" s="466"/>
      <c r="P368" s="466"/>
      <c r="Q368" s="466"/>
      <c r="R368" s="466"/>
      <c r="S368" s="466"/>
      <c r="T368" s="466"/>
      <c r="U368" s="484"/>
      <c r="V368" s="484"/>
      <c r="W368" s="484"/>
      <c r="X368" s="484"/>
    </row>
    <row r="369" spans="1:33" s="260" customFormat="1" ht="22.5" customHeight="1" x14ac:dyDescent="0.15">
      <c r="A369" s="259"/>
      <c r="B369" s="246"/>
      <c r="C369" s="246"/>
      <c r="D369" s="466"/>
      <c r="E369" s="466"/>
      <c r="F369" s="466"/>
      <c r="G369" s="466"/>
      <c r="H369" s="466"/>
      <c r="I369" s="466"/>
      <c r="J369" s="466"/>
      <c r="K369" s="466"/>
      <c r="L369" s="466"/>
      <c r="M369" s="466"/>
      <c r="N369" s="248"/>
      <c r="O369" s="466"/>
      <c r="P369" s="466"/>
      <c r="Q369" s="466"/>
      <c r="R369" s="466"/>
      <c r="S369" s="466"/>
      <c r="T369" s="466"/>
      <c r="U369" s="484"/>
      <c r="V369" s="484"/>
      <c r="W369" s="484"/>
      <c r="X369" s="484"/>
    </row>
    <row r="370" spans="1:33" s="260" customFormat="1" ht="22.5" customHeight="1" x14ac:dyDescent="0.15">
      <c r="A370" s="259"/>
      <c r="B370" s="246"/>
      <c r="C370" s="246"/>
      <c r="D370" s="466"/>
      <c r="E370" s="466"/>
      <c r="F370" s="466"/>
      <c r="G370" s="466"/>
      <c r="H370" s="466"/>
      <c r="I370" s="466"/>
      <c r="J370" s="466"/>
      <c r="K370" s="466"/>
      <c r="L370" s="466"/>
      <c r="M370" s="466"/>
      <c r="N370" s="248"/>
      <c r="O370" s="466"/>
      <c r="P370" s="466"/>
      <c r="Q370" s="466"/>
      <c r="R370" s="466"/>
      <c r="S370" s="466"/>
      <c r="T370" s="466"/>
      <c r="U370" s="484"/>
      <c r="V370" s="484"/>
      <c r="W370" s="484"/>
      <c r="X370" s="484"/>
    </row>
    <row r="371" spans="1:33" s="260" customFormat="1" ht="22.5" customHeight="1" x14ac:dyDescent="0.15">
      <c r="A371" s="259"/>
      <c r="B371" s="246"/>
      <c r="C371" s="246"/>
      <c r="D371" s="466"/>
      <c r="E371" s="466"/>
      <c r="F371" s="466"/>
      <c r="G371" s="466"/>
      <c r="H371" s="466"/>
      <c r="I371" s="466"/>
      <c r="J371" s="466"/>
      <c r="K371" s="466"/>
      <c r="L371" s="466"/>
      <c r="M371" s="466"/>
      <c r="N371" s="248"/>
      <c r="O371" s="466"/>
      <c r="P371" s="466"/>
      <c r="Q371" s="466"/>
      <c r="R371" s="466"/>
      <c r="S371" s="466"/>
      <c r="T371" s="466"/>
      <c r="U371" s="484"/>
      <c r="V371" s="484"/>
      <c r="W371" s="484"/>
      <c r="X371" s="484"/>
    </row>
    <row r="372" spans="1:33" s="260" customFormat="1" ht="22.5" customHeight="1" x14ac:dyDescent="0.15">
      <c r="A372" s="259"/>
      <c r="B372" s="246"/>
      <c r="C372" s="246"/>
      <c r="D372" s="466"/>
      <c r="E372" s="466"/>
      <c r="F372" s="466"/>
      <c r="G372" s="466"/>
      <c r="H372" s="466"/>
      <c r="I372" s="466"/>
      <c r="J372" s="466"/>
      <c r="K372" s="466"/>
      <c r="L372" s="466"/>
      <c r="M372" s="466"/>
      <c r="N372" s="248"/>
      <c r="O372" s="466"/>
      <c r="P372" s="466"/>
      <c r="Q372" s="466"/>
      <c r="R372" s="466"/>
      <c r="S372" s="466"/>
      <c r="T372" s="466"/>
      <c r="U372" s="484"/>
      <c r="V372" s="484"/>
      <c r="W372" s="484"/>
      <c r="X372" s="484"/>
    </row>
    <row r="373" spans="1:33" s="260" customFormat="1" ht="22.5" customHeight="1" x14ac:dyDescent="0.15">
      <c r="A373" s="259"/>
      <c r="B373" s="246"/>
      <c r="C373" s="246"/>
      <c r="D373" s="466"/>
      <c r="E373" s="466"/>
      <c r="F373" s="466"/>
      <c r="G373" s="466"/>
      <c r="H373" s="466"/>
      <c r="I373" s="466"/>
      <c r="J373" s="466"/>
      <c r="K373" s="466"/>
      <c r="L373" s="466"/>
      <c r="M373" s="466"/>
      <c r="N373" s="248"/>
      <c r="O373" s="466"/>
      <c r="P373" s="466"/>
      <c r="Q373" s="466"/>
      <c r="R373" s="466"/>
      <c r="S373" s="466"/>
      <c r="T373" s="466"/>
      <c r="U373" s="484"/>
      <c r="V373" s="484"/>
      <c r="W373" s="484"/>
      <c r="X373" s="484"/>
    </row>
    <row r="374" spans="1:33" s="260" customFormat="1" ht="22.5" customHeight="1" x14ac:dyDescent="0.15">
      <c r="A374" s="259"/>
      <c r="B374" s="246"/>
      <c r="C374" s="246"/>
      <c r="D374" s="466"/>
      <c r="E374" s="466"/>
      <c r="F374" s="466"/>
      <c r="G374" s="466"/>
      <c r="H374" s="466"/>
      <c r="I374" s="466"/>
      <c r="J374" s="466"/>
      <c r="K374" s="466"/>
      <c r="L374" s="466"/>
      <c r="M374" s="466"/>
      <c r="N374" s="248"/>
      <c r="O374" s="466"/>
      <c r="P374" s="466"/>
      <c r="Q374" s="466"/>
      <c r="R374" s="466"/>
      <c r="S374" s="466"/>
      <c r="T374" s="466"/>
      <c r="U374" s="484"/>
      <c r="V374" s="484"/>
      <c r="W374" s="484"/>
      <c r="X374" s="484"/>
    </row>
    <row r="375" spans="1:33" s="260" customFormat="1" ht="22.5" customHeight="1" x14ac:dyDescent="0.15">
      <c r="A375" s="259"/>
      <c r="B375" s="246"/>
      <c r="C375" s="246"/>
      <c r="D375" s="466"/>
      <c r="E375" s="466"/>
      <c r="F375" s="466"/>
      <c r="G375" s="466"/>
      <c r="H375" s="466"/>
      <c r="I375" s="466"/>
      <c r="J375" s="466"/>
      <c r="K375" s="466"/>
      <c r="L375" s="466"/>
      <c r="M375" s="466"/>
      <c r="N375" s="248"/>
      <c r="O375" s="466"/>
      <c r="P375" s="466"/>
      <c r="Q375" s="466"/>
      <c r="R375" s="466"/>
      <c r="S375" s="466"/>
      <c r="T375" s="466"/>
      <c r="U375" s="484"/>
      <c r="V375" s="484"/>
      <c r="W375" s="484"/>
      <c r="X375" s="484"/>
    </row>
    <row r="376" spans="1:33" s="260" customFormat="1" ht="22.5" customHeight="1" x14ac:dyDescent="0.15">
      <c r="A376" s="259"/>
      <c r="B376" s="246"/>
      <c r="C376" s="246"/>
      <c r="D376" s="466"/>
      <c r="E376" s="466"/>
      <c r="F376" s="466"/>
      <c r="G376" s="466"/>
      <c r="H376" s="466"/>
      <c r="I376" s="466"/>
      <c r="J376" s="466"/>
      <c r="K376" s="466"/>
      <c r="L376" s="466"/>
      <c r="M376" s="466"/>
      <c r="N376" s="248"/>
      <c r="O376" s="466"/>
      <c r="P376" s="466"/>
      <c r="Q376" s="466"/>
      <c r="R376" s="466"/>
      <c r="S376" s="466"/>
      <c r="T376" s="466"/>
      <c r="U376" s="484"/>
      <c r="V376" s="484"/>
      <c r="W376" s="484"/>
      <c r="X376" s="484"/>
    </row>
    <row r="377" spans="1:33" s="260" customFormat="1" ht="22.5" customHeight="1" x14ac:dyDescent="0.15">
      <c r="A377" s="259"/>
      <c r="B377" s="246"/>
      <c r="C377" s="246"/>
      <c r="D377" s="466"/>
      <c r="E377" s="466"/>
      <c r="F377" s="466"/>
      <c r="G377" s="466"/>
      <c r="H377" s="466"/>
      <c r="I377" s="466"/>
      <c r="J377" s="466"/>
      <c r="K377" s="466"/>
      <c r="L377" s="466"/>
      <c r="M377" s="466"/>
      <c r="N377" s="248"/>
      <c r="O377" s="466"/>
      <c r="P377" s="466"/>
      <c r="Q377" s="466"/>
      <c r="R377" s="466"/>
      <c r="S377" s="466"/>
      <c r="T377" s="466"/>
      <c r="U377" s="484"/>
      <c r="V377" s="484"/>
      <c r="W377" s="484"/>
      <c r="X377" s="484"/>
    </row>
    <row r="378" spans="1:33" s="260" customFormat="1" ht="22.5" customHeight="1" x14ac:dyDescent="0.15">
      <c r="A378" s="259"/>
      <c r="B378" s="246"/>
      <c r="C378" s="246"/>
      <c r="D378" s="466"/>
      <c r="E378" s="466"/>
      <c r="F378" s="466"/>
      <c r="G378" s="466"/>
      <c r="H378" s="466"/>
      <c r="I378" s="466"/>
      <c r="J378" s="466"/>
      <c r="K378" s="466"/>
      <c r="L378" s="466"/>
      <c r="M378" s="466"/>
      <c r="N378" s="248"/>
      <c r="O378" s="466"/>
      <c r="P378" s="466"/>
      <c r="Q378" s="466"/>
      <c r="R378" s="466"/>
      <c r="S378" s="466"/>
      <c r="T378" s="466"/>
      <c r="U378" s="484"/>
      <c r="V378" s="484"/>
      <c r="W378" s="484"/>
      <c r="X378" s="484"/>
    </row>
    <row r="379" spans="1:33" s="260" customFormat="1" ht="22.5" customHeight="1" x14ac:dyDescent="0.15">
      <c r="A379" s="259"/>
      <c r="B379" s="246"/>
      <c r="C379" s="246"/>
      <c r="D379" s="466"/>
      <c r="E379" s="466"/>
      <c r="F379" s="466"/>
      <c r="G379" s="466"/>
      <c r="H379" s="466"/>
      <c r="I379" s="466"/>
      <c r="J379" s="466"/>
      <c r="K379" s="466"/>
      <c r="L379" s="466"/>
      <c r="M379" s="466"/>
      <c r="N379" s="248"/>
      <c r="O379" s="466"/>
      <c r="P379" s="466"/>
      <c r="Q379" s="466"/>
      <c r="R379" s="466"/>
      <c r="S379" s="466"/>
      <c r="T379" s="466"/>
      <c r="U379" s="484"/>
      <c r="V379" s="484"/>
      <c r="W379" s="484"/>
      <c r="X379" s="484"/>
    </row>
    <row r="380" spans="1:33" s="224" customFormat="1" ht="22.5" customHeight="1" x14ac:dyDescent="0.15">
      <c r="A380" s="259"/>
      <c r="B380" s="246"/>
      <c r="C380" s="246"/>
      <c r="D380" s="466"/>
      <c r="E380" s="466"/>
      <c r="F380" s="466"/>
      <c r="G380" s="466"/>
      <c r="H380" s="466"/>
      <c r="I380" s="466"/>
      <c r="J380" s="466"/>
      <c r="K380" s="466"/>
      <c r="L380" s="466"/>
      <c r="M380" s="466"/>
      <c r="N380" s="248"/>
      <c r="O380" s="466"/>
      <c r="P380" s="466"/>
      <c r="Q380" s="466"/>
      <c r="R380" s="466"/>
      <c r="S380" s="466"/>
      <c r="T380" s="466"/>
      <c r="U380" s="484"/>
      <c r="V380" s="484"/>
      <c r="W380" s="484"/>
      <c r="X380" s="484"/>
      <c r="Z380"/>
      <c r="AA380"/>
      <c r="AB380"/>
      <c r="AC380"/>
      <c r="AD380"/>
      <c r="AE380"/>
      <c r="AF380"/>
      <c r="AG380"/>
    </row>
    <row r="381" spans="1:33" s="224" customFormat="1" ht="22.5" customHeight="1" x14ac:dyDescent="0.15">
      <c r="A381" s="259"/>
      <c r="B381" s="246"/>
      <c r="C381" s="246"/>
      <c r="D381" s="466"/>
      <c r="E381" s="466"/>
      <c r="F381" s="466"/>
      <c r="G381" s="466"/>
      <c r="H381" s="466"/>
      <c r="I381" s="466"/>
      <c r="J381" s="466"/>
      <c r="K381" s="466"/>
      <c r="L381" s="466"/>
      <c r="M381" s="466"/>
      <c r="N381" s="248"/>
      <c r="O381" s="466"/>
      <c r="P381" s="466"/>
      <c r="Q381" s="466"/>
      <c r="R381" s="466"/>
      <c r="S381" s="466"/>
      <c r="T381" s="466"/>
      <c r="U381" s="484"/>
      <c r="V381" s="484"/>
      <c r="W381" s="484"/>
      <c r="X381" s="484"/>
      <c r="Z381"/>
      <c r="AA381"/>
      <c r="AB381"/>
      <c r="AC381"/>
      <c r="AD381"/>
      <c r="AE381"/>
      <c r="AF381"/>
      <c r="AG381"/>
    </row>
    <row r="382" spans="1:33" s="224" customFormat="1" ht="22.5" customHeight="1" x14ac:dyDescent="0.15">
      <c r="A382" s="259"/>
      <c r="B382" s="246"/>
      <c r="C382" s="246"/>
      <c r="D382" s="466"/>
      <c r="E382" s="466"/>
      <c r="F382" s="466"/>
      <c r="G382" s="466"/>
      <c r="H382" s="466"/>
      <c r="I382" s="466"/>
      <c r="J382" s="466"/>
      <c r="K382" s="466"/>
      <c r="L382" s="466"/>
      <c r="M382" s="466"/>
      <c r="N382" s="248"/>
      <c r="O382" s="466"/>
      <c r="P382" s="466"/>
      <c r="Q382" s="466"/>
      <c r="R382" s="466"/>
      <c r="S382" s="466"/>
      <c r="T382" s="466"/>
      <c r="U382" s="484"/>
      <c r="V382" s="484"/>
      <c r="W382" s="484"/>
      <c r="X382" s="484"/>
      <c r="Z382"/>
      <c r="AA382"/>
      <c r="AB382"/>
      <c r="AC382"/>
      <c r="AD382"/>
      <c r="AE382"/>
      <c r="AF382"/>
      <c r="AG382"/>
    </row>
    <row r="383" spans="1:33" s="224" customFormat="1" ht="22.5" customHeight="1" x14ac:dyDescent="0.15">
      <c r="A383" s="259"/>
      <c r="B383" s="246"/>
      <c r="C383" s="246"/>
      <c r="D383" s="466"/>
      <c r="E383" s="466"/>
      <c r="F383" s="466"/>
      <c r="G383" s="466"/>
      <c r="H383" s="466"/>
      <c r="I383" s="466"/>
      <c r="J383" s="466"/>
      <c r="K383" s="466"/>
      <c r="L383" s="466"/>
      <c r="M383" s="466"/>
      <c r="N383" s="248"/>
      <c r="O383" s="466"/>
      <c r="P383" s="466"/>
      <c r="Q383" s="466"/>
      <c r="R383" s="466"/>
      <c r="S383" s="466"/>
      <c r="T383" s="466"/>
      <c r="U383" s="484"/>
      <c r="V383" s="484"/>
      <c r="W383" s="484"/>
      <c r="X383" s="484"/>
      <c r="Z383"/>
      <c r="AA383"/>
      <c r="AB383"/>
      <c r="AC383"/>
      <c r="AD383"/>
      <c r="AE383"/>
      <c r="AF383"/>
      <c r="AG383"/>
    </row>
    <row r="384" spans="1:33" s="224" customFormat="1" ht="22.5" customHeight="1" x14ac:dyDescent="0.15">
      <c r="A384" s="225"/>
      <c r="B384" s="225"/>
      <c r="C384" s="225"/>
      <c r="D384" s="225"/>
      <c r="E384" s="225"/>
      <c r="F384" s="225"/>
      <c r="G384" s="225"/>
      <c r="H384" s="225"/>
      <c r="I384" s="225"/>
      <c r="J384" s="225"/>
      <c r="K384" s="225"/>
      <c r="L384" s="225"/>
      <c r="M384" s="225"/>
      <c r="N384" s="225"/>
      <c r="O384" s="225"/>
      <c r="P384" s="225"/>
      <c r="Q384" s="225"/>
      <c r="R384" s="225"/>
      <c r="S384" s="225"/>
      <c r="U384" s="225"/>
      <c r="V384" s="225"/>
      <c r="W384" s="225"/>
      <c r="X384" s="225"/>
      <c r="Z384"/>
      <c r="AA384"/>
      <c r="AB384"/>
      <c r="AC384"/>
      <c r="AD384"/>
      <c r="AE384"/>
      <c r="AF384"/>
      <c r="AG384"/>
    </row>
    <row r="385" spans="1:33" s="224" customFormat="1" ht="22.5" customHeight="1" x14ac:dyDescent="0.15">
      <c r="A385" s="1" t="s">
        <v>382</v>
      </c>
      <c r="B385" s="225"/>
      <c r="D385" s="265" t="s">
        <v>444</v>
      </c>
      <c r="J385"/>
      <c r="K385"/>
      <c r="L385"/>
      <c r="M385"/>
      <c r="N385"/>
      <c r="O385"/>
      <c r="P385"/>
      <c r="Q385"/>
      <c r="R385"/>
      <c r="S385" s="1"/>
      <c r="T385" s="1"/>
      <c r="U385" s="1"/>
      <c r="V385" s="1"/>
      <c r="W385" s="1"/>
      <c r="X385" s="1"/>
      <c r="Z385"/>
      <c r="AA385"/>
      <c r="AB385"/>
      <c r="AC385"/>
      <c r="AD385"/>
      <c r="AE385"/>
      <c r="AF385"/>
      <c r="AG385"/>
    </row>
    <row r="386" spans="1:33" s="224" customFormat="1" ht="22.5" customHeight="1" x14ac:dyDescent="0.15">
      <c r="A386" s="225"/>
      <c r="B386" s="235" t="s">
        <v>419</v>
      </c>
      <c r="S386" s="225"/>
      <c r="T386" s="225"/>
      <c r="U386" s="225"/>
      <c r="V386" s="225"/>
      <c r="W386" s="225"/>
      <c r="X386" s="225"/>
      <c r="Z386"/>
      <c r="AA386"/>
      <c r="AB386"/>
      <c r="AC386"/>
      <c r="AD386"/>
      <c r="AE386"/>
      <c r="AF386"/>
      <c r="AG386"/>
    </row>
    <row r="387" spans="1:33" s="260" customFormat="1" ht="22.5" customHeight="1" x14ac:dyDescent="0.15">
      <c r="A387" s="225"/>
      <c r="B387" s="225" t="s">
        <v>420</v>
      </c>
      <c r="C387" s="224"/>
      <c r="D387" s="224"/>
      <c r="E387" s="224"/>
      <c r="F387" s="224"/>
      <c r="G387" s="224"/>
      <c r="H387" s="224"/>
      <c r="I387" s="224"/>
      <c r="J387" s="224"/>
      <c r="K387" s="224"/>
      <c r="L387" s="224"/>
      <c r="M387" s="224"/>
      <c r="N387" s="224"/>
      <c r="O387" s="224"/>
      <c r="P387" s="224"/>
      <c r="Q387" s="224"/>
      <c r="R387" s="224"/>
      <c r="S387" s="225"/>
      <c r="T387" s="225"/>
      <c r="U387" s="225"/>
      <c r="V387" s="225"/>
      <c r="W387" s="225"/>
      <c r="X387" s="225"/>
    </row>
    <row r="388" spans="1:33" s="260" customFormat="1" ht="22.5" customHeight="1" x14ac:dyDescent="0.15">
      <c r="A388" s="225"/>
      <c r="B388" s="225"/>
      <c r="C388" s="224"/>
      <c r="D388" s="224"/>
      <c r="E388" s="236"/>
      <c r="F388" s="249" t="s">
        <v>421</v>
      </c>
      <c r="G388" s="465"/>
      <c r="H388" s="465"/>
      <c r="I388" s="465"/>
      <c r="J388" s="465"/>
      <c r="K388" s="465"/>
      <c r="L388" s="224"/>
      <c r="M388" s="224"/>
      <c r="N388" s="224"/>
      <c r="O388" s="224"/>
      <c r="P388" s="224"/>
      <c r="Q388" s="224"/>
      <c r="R388" s="225"/>
      <c r="S388" s="225"/>
      <c r="T388" s="225"/>
      <c r="U388" s="225"/>
      <c r="V388" s="225"/>
      <c r="W388" s="225"/>
      <c r="X388" s="224"/>
    </row>
    <row r="389" spans="1:33" s="260" customFormat="1" ht="22.5" customHeight="1" x14ac:dyDescent="0.15">
      <c r="A389" s="225"/>
      <c r="B389" s="225"/>
      <c r="C389" s="224"/>
      <c r="D389" s="224"/>
      <c r="E389" s="236"/>
      <c r="F389" s="249" t="s">
        <v>422</v>
      </c>
      <c r="G389" s="465"/>
      <c r="H389" s="465"/>
      <c r="I389" s="465"/>
      <c r="J389" s="465"/>
      <c r="K389" s="465"/>
      <c r="L389" s="224"/>
      <c r="M389" s="224"/>
      <c r="N389" s="224"/>
      <c r="O389" s="224"/>
      <c r="P389" s="224"/>
      <c r="Q389" s="224"/>
      <c r="R389" s="225"/>
      <c r="S389" s="225"/>
      <c r="T389" s="225"/>
      <c r="U389" s="225"/>
      <c r="V389" s="225"/>
      <c r="W389" s="225"/>
      <c r="X389" s="224"/>
    </row>
    <row r="390" spans="1:33" s="260" customFormat="1" ht="22.5" customHeight="1" x14ac:dyDescent="0.15">
      <c r="A390" s="225"/>
      <c r="B390" s="225"/>
      <c r="C390" s="224"/>
      <c r="D390" s="224"/>
      <c r="E390" s="224"/>
      <c r="F390" s="224"/>
      <c r="G390" s="224"/>
      <c r="H390" s="229"/>
      <c r="I390" s="229"/>
      <c r="J390" s="229"/>
      <c r="K390" s="229"/>
      <c r="L390" s="224"/>
      <c r="M390" s="224"/>
      <c r="N390" s="224"/>
      <c r="O390" s="224"/>
      <c r="P390" s="224"/>
      <c r="Q390" s="224"/>
      <c r="R390" s="225"/>
      <c r="S390" s="225"/>
      <c r="T390" s="225"/>
      <c r="U390" s="225"/>
      <c r="V390" s="225"/>
      <c r="W390" s="225"/>
      <c r="X390" s="224"/>
    </row>
    <row r="391" spans="1:33" s="260" customFormat="1" ht="22.5" customHeight="1" x14ac:dyDescent="0.15">
      <c r="A391" s="235"/>
      <c r="B391" s="235"/>
      <c r="C391" s="236"/>
      <c r="D391" s="236"/>
      <c r="E391" s="236"/>
      <c r="F391" s="249" t="s">
        <v>421</v>
      </c>
      <c r="G391" s="465"/>
      <c r="H391" s="465"/>
      <c r="I391" s="465"/>
      <c r="J391" s="465"/>
      <c r="K391" s="465"/>
      <c r="L391" s="1"/>
      <c r="M391" s="1"/>
      <c r="N391" s="236"/>
      <c r="O391" s="236"/>
      <c r="P391" s="236"/>
      <c r="Q391" s="236"/>
      <c r="R391" s="235"/>
      <c r="S391" s="235"/>
      <c r="T391" s="235"/>
      <c r="U391" s="235"/>
      <c r="V391" s="235"/>
      <c r="W391" s="235"/>
      <c r="X391"/>
    </row>
    <row r="392" spans="1:33" s="236" customFormat="1" ht="22.5" customHeight="1" x14ac:dyDescent="0.15">
      <c r="A392" s="235"/>
      <c r="B392" s="235"/>
      <c r="F392" s="249" t="s">
        <v>422</v>
      </c>
      <c r="G392" s="465"/>
      <c r="H392" s="465"/>
      <c r="I392" s="465"/>
      <c r="J392" s="465"/>
      <c r="K392" s="465"/>
      <c r="L392" s="224"/>
      <c r="M392" s="224"/>
      <c r="R392" s="235"/>
      <c r="S392" s="235"/>
      <c r="T392" s="235"/>
      <c r="U392" s="235"/>
      <c r="V392" s="235"/>
      <c r="W392" s="235"/>
      <c r="X392" s="224"/>
    </row>
    <row r="393" spans="1:33" ht="22.5" customHeight="1" x14ac:dyDescent="0.15">
      <c r="A393" s="235"/>
      <c r="B393" s="235"/>
      <c r="C393" s="236"/>
      <c r="D393" s="236"/>
      <c r="E393" s="236"/>
      <c r="F393" s="250"/>
      <c r="G393" s="252"/>
      <c r="H393" s="252"/>
      <c r="I393" s="252"/>
      <c r="J393" s="252"/>
      <c r="K393" s="252"/>
      <c r="L393" s="236"/>
      <c r="M393" s="236"/>
      <c r="N393" s="236"/>
      <c r="O393" s="236"/>
      <c r="P393" s="236"/>
      <c r="Q393" s="236"/>
      <c r="R393" s="235"/>
      <c r="S393" s="235"/>
      <c r="T393" s="235"/>
      <c r="U393" s="235"/>
      <c r="V393" s="235"/>
      <c r="W393" s="235"/>
      <c r="X393" s="236"/>
      <c r="Y393"/>
      <c r="Z393"/>
    </row>
    <row r="394" spans="1:33" ht="22.5" customHeight="1" x14ac:dyDescent="0.15">
      <c r="A394" s="235"/>
      <c r="B394" s="235"/>
      <c r="C394" s="236"/>
      <c r="D394" s="236"/>
      <c r="E394" s="236"/>
      <c r="F394" s="236"/>
      <c r="G394" s="236"/>
      <c r="H394" s="238"/>
      <c r="I394" s="238"/>
      <c r="J394" s="238"/>
      <c r="K394" s="238"/>
      <c r="L394" s="224"/>
      <c r="M394" s="224"/>
      <c r="N394" s="236"/>
      <c r="O394" s="236"/>
      <c r="P394" s="236"/>
      <c r="Q394" s="235"/>
      <c r="R394" s="235"/>
      <c r="S394" s="235"/>
      <c r="T394" s="235"/>
      <c r="U394" s="235"/>
      <c r="V394" s="235"/>
      <c r="W394" s="224"/>
      <c r="X394"/>
      <c r="Y394"/>
      <c r="Z394"/>
    </row>
    <row r="395" spans="1:33" ht="22.5" customHeight="1" x14ac:dyDescent="0.15">
      <c r="A395" s="249" t="s">
        <v>421</v>
      </c>
      <c r="B395" s="247"/>
      <c r="C395" s="238"/>
      <c r="D395" s="238"/>
      <c r="E395" s="224"/>
      <c r="F395" s="249" t="s">
        <v>421</v>
      </c>
      <c r="G395" s="465"/>
      <c r="H395" s="465"/>
      <c r="I395" s="465"/>
      <c r="J395" s="465"/>
      <c r="K395" s="465"/>
      <c r="L395" s="224"/>
      <c r="M395" s="224"/>
      <c r="N395" s="224"/>
      <c r="O395" s="224"/>
      <c r="P395" s="249" t="s">
        <v>421</v>
      </c>
      <c r="Q395" s="465"/>
      <c r="R395" s="465"/>
      <c r="S395" s="465"/>
      <c r="T395" s="465"/>
      <c r="U395" s="465"/>
      <c r="V395" s="235"/>
      <c r="W395" s="224"/>
      <c r="X395"/>
      <c r="Y395"/>
      <c r="Z395"/>
    </row>
    <row r="396" spans="1:33" ht="22.5" customHeight="1" x14ac:dyDescent="0.15">
      <c r="A396" s="249" t="s">
        <v>422</v>
      </c>
      <c r="B396" s="247"/>
      <c r="C396" s="238"/>
      <c r="D396" s="238"/>
      <c r="E396" s="224"/>
      <c r="F396" s="249" t="s">
        <v>422</v>
      </c>
      <c r="G396" s="465"/>
      <c r="H396" s="465"/>
      <c r="I396" s="465"/>
      <c r="J396" s="465"/>
      <c r="K396" s="465"/>
      <c r="L396" s="224"/>
      <c r="M396" s="224"/>
      <c r="N396" s="224"/>
      <c r="O396" s="224"/>
      <c r="P396" s="249" t="s">
        <v>422</v>
      </c>
      <c r="Q396" s="465"/>
      <c r="R396" s="465"/>
      <c r="S396" s="465"/>
      <c r="T396" s="465"/>
      <c r="U396" s="465"/>
      <c r="V396" s="235"/>
      <c r="W396" s="224"/>
      <c r="X396"/>
      <c r="Y396"/>
      <c r="Z396"/>
    </row>
    <row r="397" spans="1:33" ht="22.5" customHeight="1" x14ac:dyDescent="0.15">
      <c r="A397" s="235"/>
      <c r="B397" s="235"/>
      <c r="C397" s="236"/>
      <c r="D397" s="236"/>
      <c r="E397" s="236"/>
      <c r="F397" s="224"/>
      <c r="G397" s="224"/>
      <c r="H397" s="224"/>
      <c r="I397" s="224"/>
      <c r="J397" s="224"/>
      <c r="K397" s="224"/>
      <c r="L397" s="224"/>
      <c r="M397" s="224"/>
      <c r="N397" s="236"/>
      <c r="O397" s="236"/>
      <c r="P397" s="224"/>
      <c r="Q397" s="224"/>
      <c r="R397" s="224"/>
      <c r="S397" s="224"/>
      <c r="T397" s="224"/>
      <c r="U397" s="224"/>
      <c r="V397" s="235"/>
      <c r="W397" s="224"/>
      <c r="X397"/>
      <c r="Y397"/>
      <c r="Z397"/>
    </row>
    <row r="398" spans="1:33" ht="22.5" customHeight="1" x14ac:dyDescent="0.15">
      <c r="A398" s="249" t="s">
        <v>421</v>
      </c>
      <c r="B398" s="247"/>
      <c r="C398" s="238"/>
      <c r="D398" s="238"/>
      <c r="E398" s="236"/>
      <c r="F398" s="249" t="s">
        <v>421</v>
      </c>
      <c r="G398" s="465"/>
      <c r="H398" s="465"/>
      <c r="I398" s="465"/>
      <c r="J398" s="465"/>
      <c r="K398" s="465"/>
      <c r="L398" s="236"/>
      <c r="M398" s="236"/>
      <c r="N398" s="236"/>
      <c r="O398" s="236"/>
      <c r="P398" s="249" t="s">
        <v>421</v>
      </c>
      <c r="Q398" s="465"/>
      <c r="R398" s="465"/>
      <c r="S398" s="465"/>
      <c r="T398" s="465"/>
      <c r="U398" s="465"/>
      <c r="V398" s="235"/>
      <c r="W398" s="224"/>
      <c r="X398"/>
      <c r="Y398"/>
      <c r="Z398"/>
    </row>
    <row r="399" spans="1:33" ht="22.5" customHeight="1" x14ac:dyDescent="0.15">
      <c r="A399" s="249" t="s">
        <v>422</v>
      </c>
      <c r="B399" s="247"/>
      <c r="C399" s="238"/>
      <c r="D399" s="238"/>
      <c r="E399" s="236"/>
      <c r="F399" s="249" t="s">
        <v>422</v>
      </c>
      <c r="G399" s="465"/>
      <c r="H399" s="465"/>
      <c r="I399" s="465"/>
      <c r="J399" s="465"/>
      <c r="K399" s="465"/>
      <c r="L399" s="236"/>
      <c r="M399" s="236"/>
      <c r="N399" s="236"/>
      <c r="O399" s="236"/>
      <c r="P399" s="249" t="s">
        <v>422</v>
      </c>
      <c r="Q399" s="465"/>
      <c r="R399" s="465"/>
      <c r="S399" s="465"/>
      <c r="T399" s="465"/>
      <c r="U399" s="465"/>
      <c r="V399" s="235"/>
      <c r="W399" s="236"/>
      <c r="X399" s="236"/>
      <c r="Y399"/>
      <c r="Z399"/>
    </row>
    <row r="400" spans="1:33" s="260" customFormat="1" ht="22.5" customHeight="1" x14ac:dyDescent="0.15">
      <c r="A400" s="259"/>
      <c r="B400" s="259"/>
      <c r="V400" s="259"/>
    </row>
    <row r="401" spans="1:26" s="260" customFormat="1" ht="22.5" customHeight="1" x14ac:dyDescent="0.15">
      <c r="A401" s="249" t="s">
        <v>421</v>
      </c>
      <c r="B401" s="247"/>
      <c r="C401" s="261"/>
      <c r="D401" s="261"/>
      <c r="F401" s="249" t="s">
        <v>421</v>
      </c>
      <c r="G401" s="465"/>
      <c r="H401" s="465"/>
      <c r="I401" s="465"/>
      <c r="J401" s="465"/>
      <c r="K401" s="465"/>
      <c r="P401" s="249" t="s">
        <v>421</v>
      </c>
      <c r="Q401" s="465"/>
      <c r="R401" s="465"/>
      <c r="S401" s="465"/>
      <c r="T401" s="465"/>
      <c r="U401" s="465"/>
      <c r="V401" s="259"/>
    </row>
    <row r="402" spans="1:26" s="260" customFormat="1" ht="22.5" customHeight="1" x14ac:dyDescent="0.15">
      <c r="A402" s="249" t="s">
        <v>422</v>
      </c>
      <c r="B402" s="247"/>
      <c r="C402" s="261"/>
      <c r="D402" s="261"/>
      <c r="F402" s="249" t="s">
        <v>422</v>
      </c>
      <c r="G402" s="465"/>
      <c r="H402" s="465"/>
      <c r="I402" s="465"/>
      <c r="J402" s="465"/>
      <c r="K402" s="465"/>
      <c r="P402" s="249" t="s">
        <v>422</v>
      </c>
      <c r="Q402" s="465"/>
      <c r="R402" s="465"/>
      <c r="S402" s="465"/>
      <c r="T402" s="465"/>
      <c r="U402" s="465"/>
      <c r="V402" s="259"/>
    </row>
    <row r="403" spans="1:26" s="260" customFormat="1" ht="22.5" customHeight="1" x14ac:dyDescent="0.15">
      <c r="A403" s="259"/>
      <c r="B403" s="259"/>
      <c r="V403" s="259"/>
    </row>
    <row r="404" spans="1:26" s="260" customFormat="1" ht="22.5" customHeight="1" x14ac:dyDescent="0.15">
      <c r="A404" s="249" t="s">
        <v>421</v>
      </c>
      <c r="B404" s="247"/>
      <c r="C404" s="261"/>
      <c r="D404" s="261"/>
      <c r="F404" s="249" t="s">
        <v>421</v>
      </c>
      <c r="G404" s="465"/>
      <c r="H404" s="465"/>
      <c r="I404" s="465"/>
      <c r="J404" s="465"/>
      <c r="K404" s="465"/>
      <c r="P404" s="249" t="s">
        <v>421</v>
      </c>
      <c r="Q404" s="465"/>
      <c r="R404" s="465"/>
      <c r="S404" s="465"/>
      <c r="T404" s="465"/>
      <c r="U404" s="465"/>
      <c r="V404" s="259"/>
    </row>
    <row r="405" spans="1:26" ht="22.5" customHeight="1" x14ac:dyDescent="0.15">
      <c r="A405" s="249" t="s">
        <v>422</v>
      </c>
      <c r="B405" s="247"/>
      <c r="C405" s="261"/>
      <c r="D405" s="261"/>
      <c r="E405" s="260"/>
      <c r="F405" s="249" t="s">
        <v>422</v>
      </c>
      <c r="G405" s="465"/>
      <c r="H405" s="465"/>
      <c r="I405" s="465"/>
      <c r="J405" s="465"/>
      <c r="K405" s="465"/>
      <c r="L405" s="260"/>
      <c r="M405" s="260"/>
      <c r="N405" s="260"/>
      <c r="O405" s="260"/>
      <c r="P405" s="249" t="s">
        <v>422</v>
      </c>
      <c r="Q405" s="465"/>
      <c r="R405" s="465"/>
      <c r="S405" s="465"/>
      <c r="T405" s="465"/>
      <c r="U405" s="465"/>
      <c r="V405" s="259"/>
      <c r="W405" s="260"/>
      <c r="X405" s="260"/>
      <c r="Y405"/>
      <c r="Z405"/>
    </row>
    <row r="406" spans="1:26" ht="22.5" customHeight="1" x14ac:dyDescent="0.15">
      <c r="A406" s="259"/>
      <c r="B406" s="259"/>
      <c r="C406" s="260"/>
      <c r="D406" s="260"/>
      <c r="E406" s="260"/>
      <c r="F406" s="260"/>
      <c r="G406" s="260"/>
      <c r="H406" s="260"/>
      <c r="I406" s="260"/>
      <c r="J406" s="260"/>
      <c r="K406" s="260"/>
      <c r="L406" s="260"/>
      <c r="M406" s="260"/>
      <c r="N406" s="260"/>
      <c r="O406" s="260"/>
      <c r="P406" s="260"/>
      <c r="Q406" s="260"/>
      <c r="R406" s="260"/>
      <c r="S406" s="260"/>
      <c r="T406" s="260"/>
      <c r="U406" s="260"/>
      <c r="V406" s="259"/>
      <c r="W406" s="260"/>
      <c r="X406" s="260"/>
      <c r="Y406"/>
      <c r="Z406"/>
    </row>
    <row r="407" spans="1:26" ht="22.5" customHeight="1" x14ac:dyDescent="0.15">
      <c r="A407" s="249" t="s">
        <v>421</v>
      </c>
      <c r="B407" s="247"/>
      <c r="C407" s="261"/>
      <c r="D407" s="261"/>
      <c r="E407" s="260"/>
      <c r="F407" s="249" t="s">
        <v>421</v>
      </c>
      <c r="G407" s="465"/>
      <c r="H407" s="465"/>
      <c r="I407" s="465"/>
      <c r="J407" s="465"/>
      <c r="K407" s="465"/>
      <c r="L407" s="260"/>
      <c r="M407" s="260"/>
      <c r="N407" s="260"/>
      <c r="O407" s="260"/>
      <c r="P407" s="249" t="s">
        <v>421</v>
      </c>
      <c r="Q407" s="465"/>
      <c r="R407" s="465"/>
      <c r="S407" s="465"/>
      <c r="T407" s="465"/>
      <c r="U407" s="465"/>
      <c r="V407" s="259"/>
      <c r="W407" s="260"/>
      <c r="X407" s="260"/>
      <c r="Y407"/>
      <c r="Z407"/>
    </row>
    <row r="408" spans="1:26" ht="22.5" customHeight="1" x14ac:dyDescent="0.15">
      <c r="A408" s="249" t="s">
        <v>422</v>
      </c>
      <c r="B408" s="247"/>
      <c r="C408" s="261"/>
      <c r="D408" s="261"/>
      <c r="E408" s="260"/>
      <c r="F408" s="249" t="s">
        <v>422</v>
      </c>
      <c r="G408" s="465"/>
      <c r="H408" s="465"/>
      <c r="I408" s="465"/>
      <c r="J408" s="465"/>
      <c r="K408" s="465"/>
      <c r="L408" s="260"/>
      <c r="M408" s="260"/>
      <c r="N408" s="260"/>
      <c r="O408" s="260"/>
      <c r="P408" s="249" t="s">
        <v>422</v>
      </c>
      <c r="Q408" s="465"/>
      <c r="R408" s="465"/>
      <c r="S408" s="465"/>
      <c r="T408" s="465"/>
      <c r="U408" s="465"/>
      <c r="V408" s="259"/>
      <c r="W408" s="260"/>
      <c r="X408" s="260"/>
      <c r="Y408"/>
      <c r="Z408"/>
    </row>
    <row r="409" spans="1:26" ht="22.5" customHeight="1" x14ac:dyDescent="0.15">
      <c r="A409" s="259"/>
      <c r="B409" s="259"/>
      <c r="C409" s="260"/>
      <c r="D409" s="260"/>
      <c r="E409" s="260"/>
      <c r="F409" s="260"/>
      <c r="G409" s="260"/>
      <c r="H409" s="260"/>
      <c r="I409" s="260"/>
      <c r="J409" s="260"/>
      <c r="K409" s="260"/>
      <c r="L409" s="260"/>
      <c r="M409" s="260"/>
      <c r="N409" s="260"/>
      <c r="O409" s="260"/>
      <c r="P409" s="260"/>
      <c r="Q409" s="260"/>
      <c r="R409" s="260"/>
      <c r="S409" s="260"/>
      <c r="T409" s="260"/>
      <c r="U409" s="260"/>
      <c r="V409" s="259"/>
      <c r="W409" s="260"/>
      <c r="X409" s="260"/>
      <c r="Y409"/>
      <c r="Z409"/>
    </row>
    <row r="410" spans="1:26" ht="22.5" customHeight="1" x14ac:dyDescent="0.15">
      <c r="A410" s="259"/>
      <c r="B410" s="259"/>
      <c r="C410" s="260"/>
      <c r="D410" s="260"/>
      <c r="E410" s="260"/>
      <c r="F410" s="260"/>
      <c r="G410" s="260"/>
      <c r="H410" s="260"/>
      <c r="I410" s="260"/>
      <c r="J410" s="260"/>
      <c r="K410" s="260"/>
      <c r="L410" s="260"/>
      <c r="M410" s="260"/>
      <c r="N410" s="260"/>
      <c r="O410" s="260"/>
      <c r="P410" s="260"/>
      <c r="Q410" s="260"/>
      <c r="R410" s="260"/>
      <c r="S410" s="260"/>
      <c r="T410" s="260"/>
      <c r="U410" s="260"/>
      <c r="V410" s="259"/>
      <c r="W410" s="260"/>
      <c r="X410" s="260"/>
      <c r="Y410"/>
      <c r="Z410"/>
    </row>
    <row r="411" spans="1:26" ht="22.5" customHeight="1" x14ac:dyDescent="0.15">
      <c r="A411" s="1" t="s">
        <v>384</v>
      </c>
      <c r="B411" s="225"/>
      <c r="C411" s="224"/>
      <c r="D411" s="224"/>
      <c r="E411" s="224"/>
      <c r="F411" s="224"/>
      <c r="G411" s="224"/>
      <c r="H411" s="224"/>
      <c r="I411" s="265" t="s">
        <v>444</v>
      </c>
      <c r="J411" s="224"/>
      <c r="K411" s="224"/>
      <c r="L411" s="224"/>
      <c r="M411" s="224"/>
      <c r="N411" s="224"/>
      <c r="O411"/>
      <c r="P411" s="224"/>
      <c r="Q411" s="224"/>
      <c r="R411" s="224"/>
      <c r="S411" s="224"/>
      <c r="Y411"/>
      <c r="Z411"/>
    </row>
    <row r="412" spans="1:26" s="236" customFormat="1" ht="22.5" customHeight="1" x14ac:dyDescent="0.15">
      <c r="A412" s="225"/>
      <c r="B412" s="495" t="s">
        <v>394</v>
      </c>
      <c r="C412" s="495"/>
      <c r="D412" s="495" t="s">
        <v>395</v>
      </c>
      <c r="E412" s="495"/>
      <c r="F412" s="495"/>
      <c r="G412" s="495" t="s">
        <v>396</v>
      </c>
      <c r="H412" s="495"/>
      <c r="I412" s="495"/>
      <c r="J412" s="495"/>
      <c r="K412" s="495" t="s">
        <v>397</v>
      </c>
      <c r="L412" s="495"/>
      <c r="M412" s="495"/>
      <c r="N412" s="495"/>
      <c r="O412" s="495"/>
      <c r="P412" s="495" t="s">
        <v>398</v>
      </c>
      <c r="Q412" s="495"/>
      <c r="R412" s="495"/>
      <c r="S412" s="495"/>
      <c r="T412" s="495" t="s">
        <v>393</v>
      </c>
      <c r="U412" s="495"/>
      <c r="V412" s="495"/>
      <c r="W412" s="495"/>
      <c r="X412" s="225"/>
    </row>
    <row r="413" spans="1:26" s="236" customFormat="1" ht="22.5" customHeight="1" x14ac:dyDescent="0.15">
      <c r="A413" s="225"/>
      <c r="B413" s="494" t="s">
        <v>594</v>
      </c>
      <c r="C413" s="494"/>
      <c r="D413" s="482"/>
      <c r="E413" s="466"/>
      <c r="F413" s="466"/>
      <c r="G413" s="466"/>
      <c r="H413" s="466"/>
      <c r="I413" s="466"/>
      <c r="J413" s="466"/>
      <c r="K413" s="483"/>
      <c r="L413" s="483"/>
      <c r="M413" s="483"/>
      <c r="N413" s="483"/>
      <c r="O413" s="483"/>
      <c r="P413" s="466"/>
      <c r="Q413" s="466"/>
      <c r="R413" s="466"/>
      <c r="S413" s="466"/>
      <c r="T413" s="466"/>
      <c r="U413" s="466"/>
      <c r="V413" s="466"/>
      <c r="W413" s="466"/>
      <c r="X413" s="225"/>
    </row>
    <row r="414" spans="1:26" s="236" customFormat="1" ht="22.5" customHeight="1" x14ac:dyDescent="0.15">
      <c r="A414" s="225"/>
      <c r="B414" s="494" t="s">
        <v>602</v>
      </c>
      <c r="C414" s="494"/>
      <c r="D414" s="482"/>
      <c r="E414" s="466"/>
      <c r="F414" s="466"/>
      <c r="G414" s="466"/>
      <c r="H414" s="466"/>
      <c r="I414" s="466"/>
      <c r="J414" s="466"/>
      <c r="K414" s="483"/>
      <c r="L414" s="483"/>
      <c r="M414" s="483"/>
      <c r="N414" s="483"/>
      <c r="O414" s="483"/>
      <c r="P414" s="466"/>
      <c r="Q414" s="466"/>
      <c r="R414" s="466"/>
      <c r="S414" s="466"/>
      <c r="T414" s="466"/>
      <c r="U414" s="466"/>
      <c r="V414" s="466"/>
      <c r="W414" s="466"/>
      <c r="X414" s="225"/>
    </row>
    <row r="415" spans="1:26" s="236" customFormat="1" ht="22.5" customHeight="1" x14ac:dyDescent="0.15">
      <c r="A415" s="225"/>
      <c r="B415" s="494"/>
      <c r="C415" s="494"/>
      <c r="D415" s="482"/>
      <c r="E415" s="466"/>
      <c r="F415" s="466"/>
      <c r="G415" s="466"/>
      <c r="H415" s="466"/>
      <c r="I415" s="466"/>
      <c r="J415" s="466"/>
      <c r="K415" s="483"/>
      <c r="L415" s="483"/>
      <c r="M415" s="483"/>
      <c r="N415" s="483"/>
      <c r="O415" s="483"/>
      <c r="P415" s="466"/>
      <c r="Q415" s="466"/>
      <c r="R415" s="466"/>
      <c r="S415" s="466"/>
      <c r="T415" s="466"/>
      <c r="U415" s="466"/>
      <c r="V415" s="466"/>
      <c r="W415" s="466"/>
      <c r="X415" s="225"/>
    </row>
    <row r="416" spans="1:26" s="236" customFormat="1" ht="22.5" customHeight="1" x14ac:dyDescent="0.15">
      <c r="A416" s="225"/>
      <c r="B416" s="494"/>
      <c r="C416" s="494"/>
      <c r="D416" s="482"/>
      <c r="E416" s="466"/>
      <c r="F416" s="466"/>
      <c r="G416" s="466"/>
      <c r="H416" s="466"/>
      <c r="I416" s="466"/>
      <c r="J416" s="466"/>
      <c r="K416" s="483"/>
      <c r="L416" s="483"/>
      <c r="M416" s="483"/>
      <c r="N416" s="483"/>
      <c r="O416" s="483"/>
      <c r="P416" s="466"/>
      <c r="Q416" s="466"/>
      <c r="R416" s="466"/>
      <c r="S416" s="466"/>
      <c r="T416" s="466"/>
      <c r="U416" s="466"/>
      <c r="V416" s="466"/>
      <c r="W416" s="466"/>
      <c r="X416" s="225"/>
    </row>
    <row r="417" spans="1:66" s="236" customFormat="1" ht="22.5" customHeight="1" x14ac:dyDescent="0.15">
      <c r="A417" s="225"/>
      <c r="B417" s="494"/>
      <c r="C417" s="494"/>
      <c r="D417" s="482"/>
      <c r="E417" s="466"/>
      <c r="F417" s="466"/>
      <c r="G417" s="466"/>
      <c r="H417" s="466"/>
      <c r="I417" s="466"/>
      <c r="J417" s="466"/>
      <c r="K417" s="483"/>
      <c r="L417" s="483"/>
      <c r="M417" s="483"/>
      <c r="N417" s="483"/>
      <c r="O417" s="483"/>
      <c r="P417" s="466"/>
      <c r="Q417" s="466"/>
      <c r="R417" s="466"/>
      <c r="S417" s="466"/>
      <c r="T417" s="466"/>
      <c r="U417" s="466"/>
      <c r="V417" s="466"/>
      <c r="W417" s="466"/>
      <c r="X417" s="225"/>
    </row>
    <row r="418" spans="1:66" s="236" customFormat="1" ht="22.5" customHeight="1" x14ac:dyDescent="0.15">
      <c r="A418" s="260"/>
      <c r="B418" s="465"/>
      <c r="C418" s="465"/>
      <c r="D418" s="466"/>
      <c r="E418" s="466"/>
      <c r="F418" s="466"/>
      <c r="G418" s="466"/>
      <c r="H418" s="466"/>
      <c r="I418" s="466"/>
      <c r="J418" s="466"/>
      <c r="K418" s="465"/>
      <c r="L418" s="465"/>
      <c r="M418" s="465"/>
      <c r="N418" s="465"/>
      <c r="O418" s="465"/>
      <c r="P418" s="465"/>
      <c r="Q418" s="465"/>
      <c r="R418" s="465"/>
      <c r="S418" s="465"/>
      <c r="T418" s="465"/>
      <c r="U418" s="465"/>
      <c r="V418" s="465"/>
      <c r="W418" s="465"/>
      <c r="X418" s="260"/>
    </row>
    <row r="419" spans="1:66" s="236" customFormat="1" ht="22.5" customHeight="1" x14ac:dyDescent="0.15">
      <c r="A419" s="260"/>
      <c r="B419" s="465"/>
      <c r="C419" s="465"/>
      <c r="D419" s="466"/>
      <c r="E419" s="466"/>
      <c r="F419" s="466"/>
      <c r="G419" s="466"/>
      <c r="H419" s="466"/>
      <c r="I419" s="466"/>
      <c r="J419" s="466"/>
      <c r="K419" s="465"/>
      <c r="L419" s="465"/>
      <c r="M419" s="465"/>
      <c r="N419" s="465"/>
      <c r="O419" s="465"/>
      <c r="P419" s="465"/>
      <c r="Q419" s="465"/>
      <c r="R419" s="465"/>
      <c r="S419" s="465"/>
      <c r="T419" s="465"/>
      <c r="U419" s="465"/>
      <c r="V419" s="465"/>
      <c r="W419" s="465"/>
      <c r="X419" s="260"/>
    </row>
    <row r="420" spans="1:66" ht="22.5" customHeight="1" x14ac:dyDescent="0.15">
      <c r="A420" s="260"/>
      <c r="B420" s="465"/>
      <c r="C420" s="465"/>
      <c r="D420" s="466"/>
      <c r="E420" s="466"/>
      <c r="F420" s="466"/>
      <c r="G420" s="466"/>
      <c r="H420" s="466"/>
      <c r="I420" s="466"/>
      <c r="J420" s="466"/>
      <c r="K420" s="465"/>
      <c r="L420" s="465"/>
      <c r="M420" s="465"/>
      <c r="N420" s="465"/>
      <c r="O420" s="465"/>
      <c r="P420" s="465"/>
      <c r="Q420" s="465"/>
      <c r="R420" s="465"/>
      <c r="S420" s="465"/>
      <c r="T420" s="465"/>
      <c r="U420" s="465"/>
      <c r="V420" s="465"/>
      <c r="W420" s="465"/>
      <c r="X420" s="260"/>
      <c r="Y420"/>
      <c r="Z420"/>
    </row>
    <row r="421" spans="1:66" ht="22.5" customHeight="1" x14ac:dyDescent="0.15">
      <c r="A421" s="260"/>
      <c r="B421" s="465"/>
      <c r="C421" s="465"/>
      <c r="D421" s="466"/>
      <c r="E421" s="466"/>
      <c r="F421" s="466"/>
      <c r="G421" s="466"/>
      <c r="H421" s="466"/>
      <c r="I421" s="466"/>
      <c r="J421" s="466"/>
      <c r="K421" s="465"/>
      <c r="L421" s="465"/>
      <c r="M421" s="465"/>
      <c r="N421" s="465"/>
      <c r="O421" s="465"/>
      <c r="P421" s="465"/>
      <c r="Q421" s="465"/>
      <c r="R421" s="465"/>
      <c r="S421" s="465"/>
      <c r="T421" s="465"/>
      <c r="U421" s="465"/>
      <c r="V421" s="465"/>
      <c r="W421" s="465"/>
      <c r="X421" s="260"/>
      <c r="Y421"/>
      <c r="Z421"/>
    </row>
    <row r="422" spans="1:66" ht="22.5" customHeight="1" x14ac:dyDescent="0.15">
      <c r="A422" s="260"/>
      <c r="B422" s="465"/>
      <c r="C422" s="465"/>
      <c r="D422" s="466"/>
      <c r="E422" s="466"/>
      <c r="F422" s="466"/>
      <c r="G422" s="466"/>
      <c r="H422" s="466"/>
      <c r="I422" s="466"/>
      <c r="J422" s="466"/>
      <c r="K422" s="465"/>
      <c r="L422" s="465"/>
      <c r="M422" s="465"/>
      <c r="N422" s="465"/>
      <c r="O422" s="465"/>
      <c r="P422" s="465"/>
      <c r="Q422" s="465"/>
      <c r="R422" s="465"/>
      <c r="S422" s="465"/>
      <c r="T422" s="465"/>
      <c r="U422" s="465"/>
      <c r="V422" s="465"/>
      <c r="W422" s="465"/>
      <c r="X422" s="260"/>
      <c r="Y422"/>
      <c r="Z422"/>
    </row>
    <row r="423" spans="1:66" ht="22.5" customHeight="1" x14ac:dyDescent="0.15">
      <c r="A423" s="235"/>
      <c r="B423" s="251"/>
      <c r="C423" s="244"/>
      <c r="D423" s="244"/>
      <c r="E423" s="244"/>
      <c r="F423" s="244"/>
      <c r="G423" s="244"/>
      <c r="H423" s="236"/>
      <c r="I423" s="236"/>
      <c r="J423" s="236"/>
      <c r="K423" s="236"/>
      <c r="L423" s="236"/>
      <c r="M423" s="236"/>
      <c r="N423" s="236"/>
      <c r="O423" s="236"/>
      <c r="P423" s="236"/>
      <c r="Q423" s="236"/>
      <c r="R423" s="236"/>
      <c r="S423" s="235"/>
      <c r="T423" s="235"/>
      <c r="U423" s="235"/>
      <c r="V423" s="235"/>
      <c r="W423" s="235"/>
      <c r="X423" s="235"/>
      <c r="Y423" s="266"/>
      <c r="Z423" s="266"/>
      <c r="AA423" s="266"/>
      <c r="AB423" s="266"/>
      <c r="AC423" s="266"/>
      <c r="AD423" s="266"/>
      <c r="AE423" s="266"/>
      <c r="AF423" s="266"/>
      <c r="AG423" s="266"/>
      <c r="AH423" s="266"/>
      <c r="AI423" s="266"/>
      <c r="AJ423" s="266"/>
      <c r="AK423" s="266"/>
      <c r="AL423" s="266"/>
      <c r="AM423" s="266"/>
      <c r="AN423" s="266"/>
      <c r="AO423" s="266"/>
      <c r="AP423" s="266"/>
      <c r="AQ423" s="266"/>
      <c r="AR423" s="266"/>
      <c r="AS423" s="266"/>
      <c r="AT423" s="266"/>
      <c r="AU423" s="266"/>
      <c r="AV423" s="266"/>
      <c r="AW423" s="266"/>
      <c r="AX423" s="266"/>
      <c r="AY423" s="266"/>
      <c r="AZ423" s="266"/>
      <c r="BA423" s="266"/>
      <c r="BB423" s="266"/>
      <c r="BC423" s="266"/>
      <c r="BD423" s="266"/>
      <c r="BE423" s="266"/>
      <c r="BF423" s="266"/>
      <c r="BG423" s="266"/>
      <c r="BH423" s="266"/>
      <c r="BI423" s="266"/>
      <c r="BJ423" s="266"/>
      <c r="BK423" s="266"/>
      <c r="BL423" s="266"/>
      <c r="BM423" s="266"/>
      <c r="BN423" s="266"/>
    </row>
    <row r="424" spans="1:66" s="272" customFormat="1" ht="22.5" customHeight="1" x14ac:dyDescent="0.15">
      <c r="A424" s="1" t="s">
        <v>385</v>
      </c>
      <c r="B424" s="1"/>
      <c r="C424"/>
      <c r="D424"/>
      <c r="E424"/>
      <c r="F424"/>
      <c r="G424"/>
      <c r="H424" s="265" t="s">
        <v>444</v>
      </c>
      <c r="I424"/>
      <c r="J424"/>
      <c r="K424"/>
      <c r="L424"/>
      <c r="M424"/>
      <c r="N424"/>
      <c r="O424"/>
      <c r="P424"/>
      <c r="Q424"/>
      <c r="R424"/>
      <c r="S424" s="1"/>
      <c r="T424" s="1"/>
      <c r="U424" s="1"/>
      <c r="V424" s="1"/>
      <c r="W424" s="1"/>
      <c r="X424" s="1"/>
      <c r="Y424" s="266"/>
      <c r="Z424" s="266"/>
      <c r="AA424" s="266"/>
      <c r="AB424" s="266"/>
      <c r="AC424" s="266"/>
      <c r="AD424" s="266"/>
      <c r="AE424" s="266"/>
      <c r="AF424" s="266"/>
      <c r="AG424" s="266"/>
      <c r="AH424" s="266"/>
      <c r="AI424" s="266"/>
      <c r="AJ424" s="266"/>
      <c r="AK424" s="266"/>
      <c r="AL424" s="266"/>
      <c r="AM424" s="266"/>
      <c r="AN424" s="266"/>
      <c r="AO424" s="266"/>
      <c r="AP424" s="266"/>
      <c r="AQ424" s="266"/>
      <c r="AR424" s="266"/>
      <c r="AS424" s="266"/>
      <c r="AT424" s="266"/>
      <c r="AU424" s="266"/>
      <c r="AV424" s="266"/>
      <c r="AW424" s="266"/>
      <c r="AX424" s="266"/>
      <c r="AY424" s="266"/>
      <c r="AZ424" s="266"/>
      <c r="BA424" s="266"/>
      <c r="BB424" s="266"/>
      <c r="BC424" s="266"/>
      <c r="BD424" s="266"/>
      <c r="BE424" s="266"/>
      <c r="BF424" s="266"/>
      <c r="BG424" s="266"/>
      <c r="BH424" s="266"/>
      <c r="BI424" s="266"/>
      <c r="BJ424" s="266"/>
    </row>
    <row r="425" spans="1:66" s="272" customFormat="1" ht="22.5" customHeight="1" x14ac:dyDescent="0.15">
      <c r="A425" s="224"/>
      <c r="B425" s="493" t="s">
        <v>389</v>
      </c>
      <c r="C425" s="493"/>
      <c r="D425" s="495" t="s">
        <v>388</v>
      </c>
      <c r="E425" s="495"/>
      <c r="F425" s="495"/>
      <c r="G425" s="493" t="s">
        <v>390</v>
      </c>
      <c r="H425" s="493"/>
      <c r="I425" s="493"/>
      <c r="J425" s="493"/>
      <c r="K425" s="493" t="s">
        <v>391</v>
      </c>
      <c r="L425" s="493"/>
      <c r="M425" s="493"/>
      <c r="N425" s="493"/>
      <c r="O425" s="493"/>
      <c r="P425" s="493" t="s">
        <v>392</v>
      </c>
      <c r="Q425" s="493"/>
      <c r="R425" s="493"/>
      <c r="S425" s="493"/>
      <c r="T425" s="493" t="s">
        <v>393</v>
      </c>
      <c r="U425" s="493"/>
      <c r="V425" s="493"/>
      <c r="W425" s="493"/>
      <c r="X425" s="224"/>
      <c r="Y425" s="267"/>
      <c r="Z425" s="267"/>
      <c r="AA425" s="267"/>
      <c r="AB425" s="267"/>
      <c r="AC425" s="267"/>
      <c r="AD425" s="267"/>
      <c r="AE425" s="267"/>
      <c r="AF425" s="267"/>
      <c r="AG425" s="267"/>
      <c r="AH425" s="267"/>
      <c r="AI425" s="267"/>
      <c r="AJ425" s="267"/>
      <c r="AK425" s="267"/>
      <c r="AL425" s="267"/>
      <c r="AM425" s="267"/>
      <c r="AN425" s="267"/>
      <c r="AO425" s="267"/>
      <c r="AP425" s="267"/>
      <c r="AQ425" s="267"/>
      <c r="AR425" s="267"/>
      <c r="AS425" s="267"/>
      <c r="AT425" s="267"/>
      <c r="AU425" s="267"/>
      <c r="AV425" s="267"/>
      <c r="AW425" s="267"/>
      <c r="AX425" s="267"/>
      <c r="AY425" s="267"/>
      <c r="AZ425" s="267"/>
      <c r="BA425" s="267"/>
      <c r="BB425" s="267"/>
      <c r="BC425" s="267"/>
      <c r="BD425" s="267"/>
      <c r="BE425" s="267"/>
      <c r="BF425" s="267"/>
      <c r="BG425" s="267"/>
      <c r="BH425" s="267"/>
      <c r="BI425" s="267"/>
      <c r="BJ425" s="267"/>
    </row>
    <row r="426" spans="1:66" s="272" customFormat="1" ht="22.5" customHeight="1" x14ac:dyDescent="0.15">
      <c r="A426" s="224"/>
      <c r="B426" s="465"/>
      <c r="C426" s="465"/>
      <c r="D426" s="466"/>
      <c r="E426" s="466"/>
      <c r="F426" s="466"/>
      <c r="G426" s="466"/>
      <c r="H426" s="466"/>
      <c r="I426" s="466"/>
      <c r="J426" s="466"/>
      <c r="K426" s="465"/>
      <c r="L426" s="465"/>
      <c r="M426" s="465"/>
      <c r="N426" s="465"/>
      <c r="O426" s="465"/>
      <c r="P426" s="465"/>
      <c r="Q426" s="465"/>
      <c r="R426" s="465"/>
      <c r="S426" s="465"/>
      <c r="T426" s="465"/>
      <c r="U426" s="465"/>
      <c r="V426" s="465"/>
      <c r="W426" s="465"/>
      <c r="X426" s="224"/>
      <c r="Y426" s="329"/>
      <c r="Z426" s="329"/>
      <c r="AA426" s="329"/>
      <c r="AB426" s="329"/>
      <c r="AC426" s="329"/>
      <c r="AD426" s="329"/>
      <c r="AE426" s="329"/>
      <c r="AF426" s="329"/>
      <c r="AG426" s="329"/>
      <c r="AH426" s="329"/>
      <c r="AI426" s="329"/>
      <c r="AJ426" s="329"/>
      <c r="AK426" s="329"/>
      <c r="AL426" s="329"/>
      <c r="AM426" s="329"/>
      <c r="AN426" s="329"/>
      <c r="AO426" s="329"/>
      <c r="AP426" s="329"/>
      <c r="AQ426" s="329"/>
      <c r="AR426" s="329"/>
      <c r="AS426" s="329"/>
      <c r="AT426" s="329"/>
      <c r="AU426" s="329"/>
      <c r="AV426" s="329"/>
      <c r="AW426" s="329"/>
      <c r="AX426" s="329"/>
      <c r="AY426" s="329"/>
      <c r="AZ426" s="329"/>
      <c r="BA426" s="329"/>
      <c r="BB426" s="329"/>
      <c r="BC426" s="329"/>
      <c r="BD426" s="329"/>
      <c r="BE426" s="329"/>
      <c r="BF426" s="329"/>
      <c r="BG426" s="267"/>
      <c r="BH426" s="267"/>
      <c r="BI426" s="267"/>
      <c r="BJ426" s="267"/>
    </row>
    <row r="427" spans="1:66" s="272" customFormat="1" ht="22.5" customHeight="1" x14ac:dyDescent="0.15">
      <c r="A427" s="224"/>
      <c r="B427" s="465"/>
      <c r="C427" s="465"/>
      <c r="D427" s="466"/>
      <c r="E427" s="466"/>
      <c r="F427" s="466"/>
      <c r="G427" s="466"/>
      <c r="H427" s="466"/>
      <c r="I427" s="466"/>
      <c r="J427" s="466"/>
      <c r="K427" s="465"/>
      <c r="L427" s="465"/>
      <c r="M427" s="465"/>
      <c r="N427" s="465"/>
      <c r="O427" s="465"/>
      <c r="P427" s="465"/>
      <c r="Q427" s="465"/>
      <c r="R427" s="465"/>
      <c r="S427" s="465"/>
      <c r="T427" s="465"/>
      <c r="U427" s="465"/>
      <c r="V427" s="465"/>
      <c r="W427" s="465"/>
      <c r="X427" s="224"/>
      <c r="Y427" s="273"/>
      <c r="Z427" s="273"/>
      <c r="AA427" s="273"/>
      <c r="AB427" s="273"/>
      <c r="AC427" s="273"/>
      <c r="AD427" s="273"/>
      <c r="AE427" s="273"/>
      <c r="AF427" s="273"/>
      <c r="AG427" s="273"/>
      <c r="AH427" s="273"/>
      <c r="AI427" s="273"/>
      <c r="AJ427" s="273"/>
      <c r="AK427" s="273"/>
      <c r="AL427" s="273"/>
      <c r="AM427" s="273"/>
      <c r="AN427" s="273"/>
      <c r="AO427" s="273"/>
      <c r="AP427" s="273"/>
      <c r="AQ427" s="273"/>
      <c r="AR427" s="273"/>
      <c r="AS427" s="273"/>
      <c r="AT427" s="273"/>
      <c r="AU427" s="273"/>
      <c r="AV427" s="273"/>
      <c r="AW427" s="273"/>
      <c r="AX427" s="273"/>
      <c r="AY427" s="273"/>
      <c r="AZ427" s="273"/>
      <c r="BA427" s="273"/>
      <c r="BB427" s="273"/>
      <c r="BC427" s="273"/>
      <c r="BD427" s="273"/>
      <c r="BE427" s="273"/>
      <c r="BF427" s="273"/>
      <c r="BG427" s="267"/>
      <c r="BH427" s="267"/>
      <c r="BI427" s="267"/>
      <c r="BJ427" s="267"/>
    </row>
    <row r="428" spans="1:66" s="272" customFormat="1" ht="22.5" customHeight="1" x14ac:dyDescent="0.15">
      <c r="A428" s="224"/>
      <c r="B428" s="465"/>
      <c r="C428" s="465"/>
      <c r="D428" s="466"/>
      <c r="E428" s="466"/>
      <c r="F428" s="466"/>
      <c r="G428" s="466"/>
      <c r="H428" s="466"/>
      <c r="I428" s="466"/>
      <c r="J428" s="466"/>
      <c r="K428" s="465"/>
      <c r="L428" s="465"/>
      <c r="M428" s="465"/>
      <c r="N428" s="465"/>
      <c r="O428" s="465"/>
      <c r="P428" s="465"/>
      <c r="Q428" s="465"/>
      <c r="R428" s="465"/>
      <c r="S428" s="465"/>
      <c r="T428" s="465"/>
      <c r="U428" s="465"/>
      <c r="V428" s="465"/>
      <c r="W428" s="465"/>
      <c r="X428" s="224"/>
      <c r="Y428" s="273"/>
      <c r="Z428" s="273"/>
      <c r="AA428" s="273"/>
      <c r="AB428" s="273"/>
      <c r="AC428" s="273"/>
      <c r="AD428" s="273"/>
      <c r="AE428" s="273"/>
      <c r="AF428" s="273"/>
      <c r="AG428" s="273"/>
      <c r="AH428" s="273"/>
      <c r="AI428" s="273"/>
      <c r="AJ428" s="273"/>
      <c r="AK428" s="273"/>
      <c r="AL428" s="273"/>
      <c r="AM428" s="273"/>
      <c r="AN428" s="273"/>
      <c r="AO428" s="273"/>
      <c r="AP428" s="273"/>
      <c r="AQ428" s="273"/>
      <c r="AR428" s="273"/>
      <c r="AS428" s="273"/>
      <c r="AT428" s="273"/>
      <c r="AU428" s="273"/>
      <c r="AV428" s="273"/>
      <c r="AW428" s="273"/>
      <c r="AX428" s="273"/>
      <c r="AY428" s="273"/>
      <c r="AZ428" s="273"/>
      <c r="BA428" s="273"/>
      <c r="BB428" s="273"/>
      <c r="BC428" s="273"/>
      <c r="BD428" s="273"/>
      <c r="BE428" s="273"/>
      <c r="BF428" s="273"/>
      <c r="BG428" s="267"/>
      <c r="BH428" s="267"/>
      <c r="BI428" s="267"/>
      <c r="BJ428" s="267"/>
    </row>
    <row r="429" spans="1:66" s="272" customFormat="1" ht="22.5" customHeight="1" x14ac:dyDescent="0.15">
      <c r="A429" s="224"/>
      <c r="B429" s="465"/>
      <c r="C429" s="465"/>
      <c r="D429" s="466"/>
      <c r="E429" s="466"/>
      <c r="F429" s="466"/>
      <c r="G429" s="466"/>
      <c r="H429" s="466"/>
      <c r="I429" s="466"/>
      <c r="J429" s="466"/>
      <c r="K429" s="465"/>
      <c r="L429" s="465"/>
      <c r="M429" s="465"/>
      <c r="N429" s="465"/>
      <c r="O429" s="465"/>
      <c r="P429" s="465"/>
      <c r="Q429" s="465"/>
      <c r="R429" s="465"/>
      <c r="S429" s="465"/>
      <c r="T429" s="465"/>
      <c r="U429" s="465"/>
      <c r="V429" s="465"/>
      <c r="W429" s="465"/>
      <c r="X429" s="224"/>
      <c r="Y429" s="273"/>
      <c r="Z429" s="273"/>
      <c r="AA429" s="273"/>
      <c r="AB429" s="273"/>
      <c r="AC429" s="273"/>
      <c r="AD429" s="273"/>
      <c r="AE429" s="273"/>
      <c r="AF429" s="273"/>
      <c r="AG429" s="273"/>
      <c r="AH429" s="273"/>
      <c r="AI429" s="273"/>
      <c r="AJ429" s="273"/>
      <c r="AK429" s="273"/>
      <c r="AL429" s="273"/>
      <c r="AM429" s="273"/>
      <c r="AN429" s="273"/>
      <c r="AO429" s="273"/>
      <c r="AP429" s="273"/>
      <c r="AQ429" s="273"/>
      <c r="AR429" s="273"/>
      <c r="AS429" s="273"/>
      <c r="AT429" s="273"/>
      <c r="AU429" s="273"/>
      <c r="AV429" s="273"/>
      <c r="AW429" s="273"/>
      <c r="AX429" s="273"/>
      <c r="AY429" s="273"/>
      <c r="AZ429" s="273"/>
      <c r="BA429" s="273"/>
      <c r="BB429" s="273"/>
      <c r="BC429" s="273"/>
      <c r="BD429" s="273"/>
      <c r="BE429" s="273"/>
      <c r="BF429" s="273"/>
      <c r="BG429" s="267"/>
      <c r="BH429" s="267"/>
      <c r="BI429" s="267"/>
      <c r="BJ429" s="267"/>
    </row>
    <row r="430" spans="1:66" s="272" customFormat="1" ht="22.5" customHeight="1" x14ac:dyDescent="0.15">
      <c r="A430" s="224"/>
      <c r="B430" s="465"/>
      <c r="C430" s="465"/>
      <c r="D430" s="466"/>
      <c r="E430" s="466"/>
      <c r="F430" s="466"/>
      <c r="G430" s="466"/>
      <c r="H430" s="466"/>
      <c r="I430" s="466"/>
      <c r="J430" s="466"/>
      <c r="K430" s="465"/>
      <c r="L430" s="465"/>
      <c r="M430" s="465"/>
      <c r="N430" s="465"/>
      <c r="O430" s="465"/>
      <c r="P430" s="465"/>
      <c r="Q430" s="465"/>
      <c r="R430" s="465"/>
      <c r="S430" s="465"/>
      <c r="T430" s="465"/>
      <c r="U430" s="465"/>
      <c r="V430" s="465"/>
      <c r="W430" s="465"/>
      <c r="X430" s="224"/>
      <c r="Y430" s="273"/>
      <c r="Z430" s="273"/>
      <c r="AA430" s="273"/>
      <c r="AB430" s="273"/>
      <c r="AC430" s="273"/>
      <c r="AD430" s="273"/>
      <c r="AE430" s="273"/>
      <c r="AF430" s="273"/>
      <c r="AG430" s="273"/>
      <c r="AH430" s="273"/>
      <c r="AI430" s="273"/>
      <c r="AJ430" s="273"/>
      <c r="AK430" s="273"/>
      <c r="AL430" s="273"/>
      <c r="AM430" s="273"/>
      <c r="AN430" s="273"/>
      <c r="AO430" s="273"/>
      <c r="AP430" s="273"/>
      <c r="AQ430" s="273"/>
      <c r="AR430" s="273"/>
      <c r="AS430" s="273"/>
      <c r="AT430" s="273"/>
      <c r="AU430" s="273"/>
      <c r="AV430" s="273"/>
      <c r="AW430" s="273"/>
      <c r="AX430" s="273"/>
      <c r="AY430" s="273"/>
      <c r="AZ430" s="273"/>
      <c r="BA430" s="273"/>
      <c r="BB430" s="273"/>
      <c r="BC430" s="273"/>
      <c r="BD430" s="273"/>
      <c r="BE430" s="273"/>
      <c r="BF430" s="273"/>
      <c r="BG430" s="268"/>
      <c r="BH430" s="268"/>
      <c r="BI430" s="268"/>
      <c r="BJ430" s="268"/>
    </row>
    <row r="431" spans="1:66" s="272" customFormat="1" ht="22.5" customHeight="1" x14ac:dyDescent="0.15">
      <c r="A431" s="260"/>
      <c r="B431" s="465"/>
      <c r="C431" s="465"/>
      <c r="D431" s="466"/>
      <c r="E431" s="466"/>
      <c r="F431" s="466"/>
      <c r="G431" s="466"/>
      <c r="H431" s="466"/>
      <c r="I431" s="466"/>
      <c r="J431" s="466"/>
      <c r="K431" s="465"/>
      <c r="L431" s="465"/>
      <c r="M431" s="465"/>
      <c r="N431" s="465"/>
      <c r="O431" s="465"/>
      <c r="P431" s="465"/>
      <c r="Q431" s="465"/>
      <c r="R431" s="465"/>
      <c r="S431" s="465"/>
      <c r="T431" s="465"/>
      <c r="U431" s="465"/>
      <c r="V431" s="465"/>
      <c r="W431" s="465"/>
      <c r="X431" s="260"/>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273"/>
      <c r="BF431" s="273"/>
      <c r="BG431" s="268"/>
      <c r="BH431" s="268"/>
      <c r="BI431" s="268"/>
      <c r="BJ431" s="268"/>
    </row>
    <row r="432" spans="1:66" s="272" customFormat="1" ht="22.5" customHeight="1" x14ac:dyDescent="0.15">
      <c r="A432" s="260"/>
      <c r="B432" s="465"/>
      <c r="C432" s="465"/>
      <c r="D432" s="466"/>
      <c r="E432" s="466"/>
      <c r="F432" s="466"/>
      <c r="G432" s="466"/>
      <c r="H432" s="466"/>
      <c r="I432" s="466"/>
      <c r="J432" s="466"/>
      <c r="K432" s="465"/>
      <c r="L432" s="465"/>
      <c r="M432" s="465"/>
      <c r="N432" s="465"/>
      <c r="O432" s="465"/>
      <c r="P432" s="465"/>
      <c r="Q432" s="465"/>
      <c r="R432" s="465"/>
      <c r="S432" s="465"/>
      <c r="T432" s="465"/>
      <c r="U432" s="465"/>
      <c r="V432" s="465"/>
      <c r="W432" s="465"/>
      <c r="X432" s="260"/>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273"/>
      <c r="BF432" s="273"/>
      <c r="BG432" s="267"/>
      <c r="BH432" s="267"/>
      <c r="BI432" s="267"/>
      <c r="BJ432" s="267"/>
    </row>
    <row r="433" spans="1:62" s="272" customFormat="1" ht="22.5" customHeight="1" x14ac:dyDescent="0.15">
      <c r="A433" s="260"/>
      <c r="B433" s="465"/>
      <c r="C433" s="465"/>
      <c r="D433" s="466"/>
      <c r="E433" s="466"/>
      <c r="F433" s="466"/>
      <c r="G433" s="466"/>
      <c r="H433" s="466"/>
      <c r="I433" s="466"/>
      <c r="J433" s="466"/>
      <c r="K433" s="465"/>
      <c r="L433" s="465"/>
      <c r="M433" s="465"/>
      <c r="N433" s="465"/>
      <c r="O433" s="465"/>
      <c r="P433" s="465"/>
      <c r="Q433" s="465"/>
      <c r="R433" s="465"/>
      <c r="S433" s="465"/>
      <c r="T433" s="465"/>
      <c r="U433" s="465"/>
      <c r="V433" s="465"/>
      <c r="W433" s="465"/>
      <c r="X433" s="260"/>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273"/>
      <c r="BF433" s="273"/>
      <c r="BG433" s="267"/>
      <c r="BH433" s="267"/>
      <c r="BI433" s="267"/>
      <c r="BJ433" s="267"/>
    </row>
    <row r="434" spans="1:62" s="272" customFormat="1" ht="22.5" customHeight="1" x14ac:dyDescent="0.15">
      <c r="A434" s="260"/>
      <c r="B434" s="465"/>
      <c r="C434" s="465"/>
      <c r="D434" s="466"/>
      <c r="E434" s="466"/>
      <c r="F434" s="466"/>
      <c r="G434" s="466"/>
      <c r="H434" s="466"/>
      <c r="I434" s="466"/>
      <c r="J434" s="466"/>
      <c r="K434" s="465"/>
      <c r="L434" s="465"/>
      <c r="M434" s="465"/>
      <c r="N434" s="465"/>
      <c r="O434" s="465"/>
      <c r="P434" s="465"/>
      <c r="Q434" s="465"/>
      <c r="R434" s="465"/>
      <c r="S434" s="465"/>
      <c r="T434" s="465"/>
      <c r="U434" s="465"/>
      <c r="V434" s="465"/>
      <c r="W434" s="465"/>
      <c r="X434" s="260"/>
      <c r="Y434" s="273"/>
      <c r="Z434" s="273"/>
      <c r="AA434" s="273"/>
      <c r="AB434" s="273"/>
      <c r="AC434" s="273"/>
      <c r="AD434" s="273"/>
      <c r="AE434" s="273"/>
      <c r="AF434" s="273"/>
      <c r="AG434" s="273"/>
      <c r="AH434" s="273"/>
      <c r="AI434" s="273"/>
      <c r="AJ434" s="273"/>
      <c r="AK434" s="273"/>
      <c r="AL434" s="273"/>
      <c r="AM434" s="273"/>
      <c r="AN434" s="273"/>
      <c r="AO434" s="273"/>
      <c r="AP434" s="273"/>
      <c r="AQ434" s="273"/>
      <c r="AR434" s="273"/>
      <c r="AS434" s="273"/>
      <c r="AT434" s="273"/>
      <c r="AU434" s="273"/>
      <c r="AV434" s="273"/>
      <c r="AW434" s="273"/>
      <c r="AX434" s="273"/>
      <c r="AY434" s="273"/>
      <c r="AZ434" s="273"/>
      <c r="BA434" s="273"/>
      <c r="BB434" s="273"/>
      <c r="BC434" s="273"/>
      <c r="BD434" s="273"/>
      <c r="BE434" s="273"/>
      <c r="BF434" s="273"/>
      <c r="BG434" s="267"/>
      <c r="BH434" s="267"/>
      <c r="BI434" s="267"/>
      <c r="BJ434" s="267"/>
    </row>
    <row r="435" spans="1:62" s="272" customFormat="1" ht="22.5" customHeight="1" x14ac:dyDescent="0.15">
      <c r="A435" s="260"/>
      <c r="B435" s="465"/>
      <c r="C435" s="465"/>
      <c r="D435" s="466"/>
      <c r="E435" s="466"/>
      <c r="F435" s="466"/>
      <c r="G435" s="466"/>
      <c r="H435" s="466"/>
      <c r="I435" s="466"/>
      <c r="J435" s="466"/>
      <c r="K435" s="465"/>
      <c r="L435" s="465"/>
      <c r="M435" s="465"/>
      <c r="N435" s="465"/>
      <c r="O435" s="465"/>
      <c r="P435" s="465"/>
      <c r="Q435" s="465"/>
      <c r="R435" s="465"/>
      <c r="S435" s="465"/>
      <c r="T435" s="465"/>
      <c r="U435" s="465"/>
      <c r="V435" s="465"/>
      <c r="W435" s="465"/>
      <c r="X435" s="260"/>
      <c r="Y435" s="273"/>
      <c r="Z435" s="273"/>
      <c r="AA435" s="273"/>
      <c r="AB435" s="273"/>
      <c r="AC435" s="273"/>
      <c r="AD435" s="273"/>
      <c r="AE435" s="273"/>
      <c r="AF435" s="273"/>
      <c r="AG435" s="273"/>
      <c r="AH435" s="273"/>
      <c r="AI435" s="273"/>
      <c r="AJ435" s="273"/>
      <c r="AK435" s="273"/>
      <c r="AL435" s="273"/>
      <c r="AM435" s="273"/>
      <c r="AN435" s="273"/>
      <c r="AO435" s="273"/>
      <c r="AP435" s="273"/>
      <c r="AQ435" s="273"/>
      <c r="AR435" s="273"/>
      <c r="AS435" s="273"/>
      <c r="AT435" s="273"/>
      <c r="AU435" s="273"/>
      <c r="AV435" s="273"/>
      <c r="AW435" s="273"/>
      <c r="AX435" s="273"/>
      <c r="AY435" s="273"/>
      <c r="AZ435" s="273"/>
      <c r="BA435" s="273"/>
      <c r="BB435" s="273"/>
      <c r="BC435" s="273"/>
      <c r="BD435" s="273"/>
      <c r="BE435" s="273"/>
      <c r="BF435" s="273"/>
      <c r="BG435" s="267"/>
      <c r="BH435" s="267"/>
      <c r="BI435" s="267"/>
      <c r="BJ435" s="267"/>
    </row>
    <row r="436" spans="1:62" s="272" customFormat="1" ht="22.5" customHeight="1" x14ac:dyDescent="0.15">
      <c r="A436" s="1"/>
      <c r="B436" s="237"/>
      <c r="C436" s="238"/>
      <c r="D436" s="238"/>
      <c r="E436" s="238"/>
      <c r="F436" s="238"/>
      <c r="G436" s="238"/>
      <c r="H436" s="238"/>
      <c r="I436" s="238"/>
      <c r="J436" s="238"/>
      <c r="K436"/>
      <c r="L436"/>
      <c r="M436"/>
      <c r="N436"/>
      <c r="O436"/>
      <c r="P436"/>
      <c r="Q436"/>
      <c r="R436"/>
      <c r="S436"/>
      <c r="T436"/>
      <c r="U436"/>
      <c r="V436"/>
      <c r="W436"/>
      <c r="X436"/>
      <c r="Y436" s="273"/>
      <c r="Z436" s="273"/>
      <c r="AA436" s="273"/>
      <c r="AB436" s="273"/>
      <c r="AC436" s="273"/>
      <c r="AD436" s="273"/>
      <c r="AE436" s="273"/>
      <c r="AF436" s="273"/>
      <c r="AG436" s="273"/>
      <c r="AH436" s="273"/>
      <c r="AI436" s="273"/>
      <c r="AJ436" s="273"/>
      <c r="AK436" s="273"/>
      <c r="AL436" s="273"/>
      <c r="AM436" s="273"/>
      <c r="AN436" s="273"/>
      <c r="AO436" s="273"/>
      <c r="AP436" s="273"/>
      <c r="AQ436" s="273"/>
      <c r="AR436" s="273"/>
      <c r="AS436" s="273"/>
      <c r="AT436" s="273"/>
      <c r="AU436" s="273"/>
      <c r="AV436" s="273"/>
      <c r="AW436" s="273"/>
      <c r="AX436" s="273"/>
      <c r="AY436" s="273"/>
      <c r="AZ436" s="273"/>
      <c r="BA436" s="273"/>
      <c r="BB436" s="273"/>
      <c r="BC436" s="273"/>
      <c r="BD436" s="273"/>
      <c r="BE436" s="273"/>
      <c r="BF436" s="273"/>
      <c r="BG436" s="267"/>
      <c r="BH436" s="267"/>
      <c r="BI436" s="267"/>
      <c r="BJ436" s="267"/>
    </row>
    <row r="437" spans="1:62" s="272" customFormat="1" ht="22.5" customHeight="1" x14ac:dyDescent="0.15">
      <c r="A437" s="1" t="s">
        <v>386</v>
      </c>
      <c r="B437" s="1"/>
      <c r="C437"/>
      <c r="D437" s="265" t="s">
        <v>462</v>
      </c>
      <c r="E437"/>
      <c r="F437"/>
      <c r="G437"/>
      <c r="H437"/>
      <c r="I437"/>
      <c r="J437"/>
      <c r="K437" s="1"/>
      <c r="L437" s="1"/>
      <c r="M437" s="1"/>
      <c r="N437" s="1"/>
      <c r="O437" s="1"/>
      <c r="P437" s="1"/>
      <c r="Q437" s="1"/>
      <c r="R437"/>
      <c r="S437"/>
      <c r="T437"/>
      <c r="U437"/>
      <c r="V437"/>
      <c r="W437"/>
      <c r="X437"/>
      <c r="Y437" s="273"/>
      <c r="Z437" s="273"/>
      <c r="AA437" s="273"/>
      <c r="AB437" s="273"/>
      <c r="AC437" s="273"/>
      <c r="AD437" s="273"/>
      <c r="AE437" s="273"/>
      <c r="AF437" s="273"/>
      <c r="AG437" s="273"/>
      <c r="AH437" s="273"/>
      <c r="AI437" s="273"/>
      <c r="AJ437" s="273"/>
      <c r="AK437" s="273"/>
      <c r="AL437" s="273"/>
      <c r="AM437" s="273"/>
      <c r="AN437" s="273"/>
      <c r="AO437" s="273"/>
      <c r="AP437" s="273"/>
      <c r="AQ437" s="273"/>
      <c r="AR437" s="273"/>
      <c r="AS437" s="273"/>
      <c r="AT437" s="273"/>
      <c r="AU437" s="273"/>
      <c r="AV437" s="273"/>
      <c r="AW437" s="273"/>
      <c r="AX437" s="273"/>
      <c r="AY437" s="273"/>
      <c r="AZ437" s="273"/>
      <c r="BA437" s="273"/>
      <c r="BB437" s="273"/>
      <c r="BC437" s="273"/>
      <c r="BD437" s="273"/>
      <c r="BE437" s="273"/>
      <c r="BF437" s="273"/>
      <c r="BG437" s="267"/>
      <c r="BH437" s="267"/>
      <c r="BI437" s="267"/>
      <c r="BJ437" s="267"/>
    </row>
    <row r="438" spans="1:62" s="272" customFormat="1" ht="22.5" customHeight="1" x14ac:dyDescent="0.15">
      <c r="A438" s="225"/>
      <c r="B438" s="14" t="s">
        <v>425</v>
      </c>
      <c r="C438" s="465"/>
      <c r="D438" s="465"/>
      <c r="E438" s="465"/>
      <c r="F438" s="465"/>
      <c r="G438" s="465"/>
      <c r="H438" s="465"/>
      <c r="I438" s="465"/>
      <c r="J438" s="465"/>
      <c r="K438" s="465"/>
      <c r="L438" s="247" t="s">
        <v>387</v>
      </c>
      <c r="M438" s="247"/>
      <c r="N438" s="465"/>
      <c r="O438" s="465"/>
      <c r="P438" s="465"/>
      <c r="Q438" s="465"/>
      <c r="R438" s="465"/>
      <c r="S438" s="465"/>
      <c r="T438" s="465"/>
      <c r="U438" s="465"/>
      <c r="V438" s="224"/>
      <c r="W438" s="224"/>
      <c r="X438" s="224"/>
      <c r="Y438" s="273"/>
      <c r="Z438" s="273"/>
      <c r="AA438" s="273"/>
      <c r="AB438" s="273"/>
      <c r="AC438" s="273"/>
      <c r="AD438" s="273"/>
      <c r="AE438" s="273"/>
      <c r="AF438" s="273"/>
      <c r="AG438" s="273"/>
      <c r="AH438" s="273"/>
      <c r="AI438" s="273"/>
      <c r="AJ438" s="273"/>
      <c r="AK438" s="273"/>
      <c r="AL438" s="273"/>
      <c r="AM438" s="273"/>
      <c r="AN438" s="273"/>
      <c r="AO438" s="273"/>
      <c r="AP438" s="273"/>
      <c r="AQ438" s="273"/>
      <c r="AR438" s="273"/>
      <c r="AS438" s="273"/>
      <c r="AT438" s="273"/>
      <c r="AU438" s="273"/>
      <c r="AV438" s="273"/>
      <c r="AW438" s="273"/>
      <c r="AX438" s="273"/>
      <c r="AY438" s="273"/>
      <c r="AZ438" s="273"/>
      <c r="BA438" s="273"/>
      <c r="BB438" s="273"/>
      <c r="BC438" s="273"/>
      <c r="BD438" s="273"/>
      <c r="BE438" s="273"/>
      <c r="BF438" s="273"/>
      <c r="BG438" s="267"/>
      <c r="BH438" s="267"/>
      <c r="BI438" s="267"/>
      <c r="BJ438" s="267"/>
    </row>
    <row r="439" spans="1:62" s="272" customFormat="1" ht="22.5" customHeight="1" x14ac:dyDescent="0.15">
      <c r="A439" s="1"/>
      <c r="B439" s="1"/>
      <c r="C439" s="1"/>
      <c r="D439"/>
      <c r="E439"/>
      <c r="F439"/>
      <c r="G439"/>
      <c r="H439"/>
      <c r="I439"/>
      <c r="J439"/>
      <c r="K439"/>
      <c r="L439"/>
      <c r="M439"/>
      <c r="N439"/>
      <c r="O439"/>
      <c r="P439"/>
      <c r="Q439"/>
      <c r="R439"/>
      <c r="S439"/>
      <c r="T439"/>
      <c r="U439"/>
      <c r="V439"/>
      <c r="W439"/>
      <c r="X439"/>
      <c r="Y439" s="275"/>
      <c r="Z439" s="275"/>
      <c r="AA439" s="275"/>
      <c r="AB439" s="275"/>
      <c r="AC439" s="275"/>
      <c r="AD439" s="275"/>
      <c r="AE439" s="275"/>
      <c r="AF439" s="275"/>
      <c r="AG439" s="275"/>
      <c r="AH439" s="275"/>
      <c r="AI439" s="275"/>
      <c r="AJ439" s="275"/>
      <c r="AK439" s="275"/>
      <c r="AL439" s="275"/>
      <c r="AM439" s="275"/>
      <c r="AN439" s="275"/>
      <c r="AO439" s="275"/>
      <c r="AP439" s="275"/>
      <c r="AQ439" s="275"/>
      <c r="AR439" s="275"/>
      <c r="AS439" s="275"/>
      <c r="AT439" s="275"/>
      <c r="AU439" s="275"/>
      <c r="AV439" s="275"/>
      <c r="AW439" s="275"/>
      <c r="AX439" s="275"/>
      <c r="AY439" s="275"/>
      <c r="AZ439" s="275"/>
      <c r="BA439" s="275"/>
      <c r="BB439" s="275"/>
      <c r="BC439" s="275"/>
      <c r="BD439" s="275"/>
      <c r="BE439" s="275"/>
      <c r="BF439" s="275"/>
      <c r="BG439" s="267"/>
      <c r="BH439" s="267"/>
      <c r="BI439" s="267"/>
      <c r="BJ439" s="267"/>
    </row>
    <row r="440" spans="1:62" s="272" customFormat="1" ht="22.5" customHeight="1" x14ac:dyDescent="0.15">
      <c r="A440" s="1"/>
      <c r="B440" s="1"/>
      <c r="C440" s="485" t="s">
        <v>423</v>
      </c>
      <c r="D440" s="486"/>
      <c r="E440" s="486"/>
      <c r="F440" s="487"/>
      <c r="G440" s="468" t="s">
        <v>426</v>
      </c>
      <c r="H440" s="469"/>
      <c r="I440" s="469"/>
      <c r="J440" s="469"/>
      <c r="K440" s="469"/>
      <c r="L440" s="469"/>
      <c r="M440" s="469"/>
      <c r="N440" s="469"/>
      <c r="O440" s="468" t="s">
        <v>427</v>
      </c>
      <c r="P440" s="469"/>
      <c r="Q440" s="469"/>
      <c r="R440" s="469"/>
      <c r="S440" s="469"/>
      <c r="T440" s="469"/>
      <c r="U440" s="469"/>
      <c r="V440" s="469"/>
      <c r="W440" s="469"/>
      <c r="X440" s="470"/>
      <c r="Y440" s="268"/>
      <c r="Z440" s="268"/>
      <c r="AA440" s="268"/>
      <c r="AB440" s="268"/>
      <c r="AC440" s="268"/>
      <c r="AD440" s="268"/>
      <c r="AE440" s="268"/>
      <c r="AF440" s="268"/>
      <c r="AG440" s="268"/>
      <c r="AH440" s="268"/>
      <c r="AI440" s="268"/>
      <c r="AJ440" s="268"/>
      <c r="AK440" s="268"/>
      <c r="AL440" s="268"/>
      <c r="AM440" s="268"/>
      <c r="AN440" s="268"/>
      <c r="AO440" s="268"/>
      <c r="AP440" s="268"/>
      <c r="AQ440" s="268"/>
      <c r="AR440" s="268"/>
      <c r="AS440" s="268"/>
      <c r="AT440" s="268"/>
      <c r="AU440" s="268"/>
      <c r="AV440" s="268"/>
      <c r="AW440" s="268"/>
      <c r="AX440" s="268"/>
      <c r="AY440" s="268"/>
      <c r="AZ440" s="268"/>
      <c r="BA440" s="268"/>
      <c r="BB440" s="268"/>
      <c r="BC440" s="268"/>
      <c r="BD440" s="268"/>
      <c r="BE440" s="268"/>
      <c r="BF440" s="268"/>
      <c r="BG440" s="267"/>
      <c r="BH440" s="267"/>
      <c r="BI440" s="267"/>
      <c r="BJ440" s="267"/>
    </row>
    <row r="441" spans="1:62" s="272" customFormat="1" ht="22.5" customHeight="1" x14ac:dyDescent="0.15">
      <c r="A441" s="1"/>
      <c r="B441" s="1"/>
      <c r="C441" s="488"/>
      <c r="D441" s="489"/>
      <c r="E441" s="489"/>
      <c r="F441" s="490"/>
      <c r="G441" s="480" t="s">
        <v>428</v>
      </c>
      <c r="H441" s="480"/>
      <c r="I441" s="480"/>
      <c r="J441" s="480"/>
      <c r="K441" s="480"/>
      <c r="L441" s="480"/>
      <c r="M441" s="480"/>
      <c r="N441" s="481"/>
      <c r="O441" s="471" t="s">
        <v>431</v>
      </c>
      <c r="P441" s="472"/>
      <c r="Q441" s="472"/>
      <c r="R441" s="472"/>
      <c r="S441" s="472"/>
      <c r="T441" s="472"/>
      <c r="U441" s="472"/>
      <c r="V441" s="472"/>
      <c r="W441" s="472"/>
      <c r="X441" s="473"/>
      <c r="Y441" s="273"/>
      <c r="Z441" s="273"/>
      <c r="AA441" s="273"/>
      <c r="AB441" s="273"/>
      <c r="AC441" s="273"/>
      <c r="AD441" s="273"/>
      <c r="AE441" s="273"/>
      <c r="AF441" s="273"/>
      <c r="AG441" s="273"/>
      <c r="AH441" s="273"/>
      <c r="AI441" s="273"/>
      <c r="AJ441" s="273"/>
      <c r="AK441" s="273"/>
      <c r="AL441" s="273"/>
      <c r="AM441" s="273"/>
      <c r="AN441" s="273"/>
      <c r="AO441" s="273"/>
      <c r="AP441" s="273"/>
      <c r="AQ441" s="273"/>
      <c r="AR441" s="273"/>
      <c r="AS441" s="273"/>
      <c r="AT441" s="273"/>
      <c r="AU441" s="273"/>
      <c r="AV441" s="273"/>
      <c r="AW441" s="273"/>
      <c r="AX441" s="273"/>
      <c r="AY441" s="273"/>
      <c r="AZ441" s="273"/>
      <c r="BA441" s="273"/>
      <c r="BB441" s="273"/>
      <c r="BC441" s="273"/>
      <c r="BD441" s="273"/>
      <c r="BE441" s="273"/>
      <c r="BF441" s="273"/>
      <c r="BG441" s="267"/>
      <c r="BH441" s="267"/>
      <c r="BI441" s="267"/>
      <c r="BJ441" s="267"/>
    </row>
    <row r="442" spans="1:62" s="272" customFormat="1" ht="22.5" customHeight="1" x14ac:dyDescent="0.15">
      <c r="A442" s="1"/>
      <c r="B442" s="1"/>
      <c r="C442" s="488"/>
      <c r="D442" s="489"/>
      <c r="E442" s="489"/>
      <c r="F442" s="490"/>
      <c r="G442" s="465" t="s">
        <v>429</v>
      </c>
      <c r="H442" s="465"/>
      <c r="I442" s="465"/>
      <c r="J442" s="465"/>
      <c r="K442" s="465"/>
      <c r="L442" s="465"/>
      <c r="M442" s="465"/>
      <c r="N442" s="468"/>
      <c r="O442" s="474"/>
      <c r="P442" s="475"/>
      <c r="Q442" s="475"/>
      <c r="R442" s="475"/>
      <c r="S442" s="475"/>
      <c r="T442" s="475"/>
      <c r="U442" s="475"/>
      <c r="V442" s="475"/>
      <c r="W442" s="475"/>
      <c r="X442" s="476"/>
      <c r="Y442" s="273"/>
      <c r="Z442" s="273"/>
      <c r="AA442" s="273"/>
      <c r="AB442" s="273"/>
      <c r="AC442" s="273"/>
      <c r="AD442" s="273"/>
      <c r="AE442" s="273"/>
      <c r="AF442" s="273"/>
      <c r="AG442" s="273"/>
      <c r="AH442" s="273"/>
      <c r="AI442" s="273"/>
      <c r="AJ442" s="273"/>
      <c r="AK442" s="273"/>
      <c r="AL442" s="273"/>
      <c r="AM442" s="273"/>
      <c r="AN442" s="273"/>
      <c r="AO442" s="273"/>
      <c r="AP442" s="273"/>
      <c r="AQ442" s="273"/>
      <c r="AR442" s="273"/>
      <c r="AS442" s="273"/>
      <c r="AT442" s="273"/>
      <c r="AU442" s="273"/>
      <c r="AV442" s="273"/>
      <c r="AW442" s="273"/>
      <c r="AX442" s="273"/>
      <c r="AY442" s="273"/>
      <c r="AZ442" s="273"/>
      <c r="BA442" s="273"/>
      <c r="BB442" s="273"/>
      <c r="BC442" s="273"/>
      <c r="BD442" s="273"/>
      <c r="BE442" s="273"/>
      <c r="BF442" s="273"/>
      <c r="BG442" s="267"/>
      <c r="BH442" s="267"/>
      <c r="BI442" s="267"/>
      <c r="BJ442" s="267"/>
    </row>
    <row r="443" spans="1:62" s="272" customFormat="1" ht="22.5" customHeight="1" x14ac:dyDescent="0.15">
      <c r="A443" s="235"/>
      <c r="B443" s="235"/>
      <c r="C443" s="488"/>
      <c r="D443" s="489"/>
      <c r="E443" s="489"/>
      <c r="F443" s="490"/>
      <c r="G443" s="465" t="s">
        <v>430</v>
      </c>
      <c r="H443" s="465"/>
      <c r="I443" s="465"/>
      <c r="J443" s="465"/>
      <c r="K443" s="465"/>
      <c r="L443" s="465"/>
      <c r="M443" s="465"/>
      <c r="N443" s="468"/>
      <c r="O443" s="474"/>
      <c r="P443" s="475"/>
      <c r="Q443" s="475"/>
      <c r="R443" s="475"/>
      <c r="S443" s="475"/>
      <c r="T443" s="475"/>
      <c r="U443" s="475"/>
      <c r="V443" s="475"/>
      <c r="W443" s="475"/>
      <c r="X443" s="476"/>
      <c r="Y443" s="273"/>
      <c r="Z443" s="273"/>
      <c r="AA443" s="273"/>
      <c r="AB443" s="273"/>
      <c r="AC443" s="273"/>
      <c r="AD443" s="273"/>
      <c r="AE443" s="273"/>
      <c r="AF443" s="273"/>
      <c r="AG443" s="273"/>
      <c r="AH443" s="273"/>
      <c r="AI443" s="273"/>
      <c r="AJ443" s="273"/>
      <c r="AK443" s="273"/>
      <c r="AL443" s="273"/>
      <c r="AM443" s="273"/>
      <c r="AN443" s="273"/>
      <c r="AO443" s="273"/>
      <c r="AP443" s="273"/>
      <c r="AQ443" s="273"/>
      <c r="AR443" s="273"/>
      <c r="AS443" s="273"/>
      <c r="AT443" s="273"/>
      <c r="AU443" s="273"/>
      <c r="AV443" s="273"/>
      <c r="AW443" s="273"/>
      <c r="AX443" s="273"/>
      <c r="AY443" s="273"/>
      <c r="AZ443" s="273"/>
      <c r="BA443" s="273"/>
      <c r="BB443" s="273"/>
      <c r="BC443" s="273"/>
      <c r="BD443" s="273"/>
      <c r="BE443" s="273"/>
      <c r="BF443" s="273"/>
      <c r="BG443" s="267"/>
      <c r="BH443" s="267"/>
      <c r="BI443" s="267"/>
      <c r="BJ443" s="267"/>
    </row>
    <row r="444" spans="1:62" s="272" customFormat="1" ht="22.5" customHeight="1" x14ac:dyDescent="0.15">
      <c r="A444" s="235"/>
      <c r="B444" s="235"/>
      <c r="C444" s="488"/>
      <c r="D444" s="489"/>
      <c r="E444" s="489"/>
      <c r="F444" s="490"/>
      <c r="G444" s="465"/>
      <c r="H444" s="465"/>
      <c r="I444" s="465"/>
      <c r="J444" s="465"/>
      <c r="K444" s="465"/>
      <c r="L444" s="465"/>
      <c r="M444" s="465"/>
      <c r="N444" s="468"/>
      <c r="O444" s="474"/>
      <c r="P444" s="475"/>
      <c r="Q444" s="475"/>
      <c r="R444" s="475"/>
      <c r="S444" s="475"/>
      <c r="T444" s="475"/>
      <c r="U444" s="475"/>
      <c r="V444" s="475"/>
      <c r="W444" s="475"/>
      <c r="X444" s="476"/>
      <c r="Y444" s="273"/>
      <c r="Z444" s="273"/>
      <c r="AA444" s="273"/>
      <c r="AB444" s="273"/>
      <c r="AC444" s="273"/>
      <c r="AD444" s="273"/>
      <c r="AE444" s="273"/>
      <c r="AF444" s="273"/>
      <c r="AG444" s="273"/>
      <c r="AH444" s="273"/>
      <c r="AI444" s="273"/>
      <c r="AJ444" s="273"/>
      <c r="AK444" s="273"/>
      <c r="AL444" s="273"/>
      <c r="AM444" s="273"/>
      <c r="AN444" s="273"/>
      <c r="AO444" s="273"/>
      <c r="AP444" s="273"/>
      <c r="AQ444" s="273"/>
      <c r="AR444" s="273"/>
      <c r="AS444" s="273"/>
      <c r="AT444" s="273"/>
      <c r="AU444" s="273"/>
      <c r="AV444" s="273"/>
      <c r="AW444" s="273"/>
      <c r="AX444" s="273"/>
      <c r="AY444" s="273"/>
      <c r="AZ444" s="273"/>
      <c r="BA444" s="273"/>
      <c r="BB444" s="273"/>
      <c r="BC444" s="273"/>
      <c r="BD444" s="273"/>
      <c r="BE444" s="273"/>
      <c r="BF444" s="273"/>
      <c r="BG444" s="267"/>
      <c r="BH444" s="267"/>
      <c r="BI444" s="267"/>
      <c r="BJ444" s="267"/>
    </row>
    <row r="445" spans="1:62" s="272" customFormat="1" ht="22.5" customHeight="1" x14ac:dyDescent="0.15">
      <c r="A445" s="235"/>
      <c r="B445" s="235"/>
      <c r="C445" s="481"/>
      <c r="D445" s="491"/>
      <c r="E445" s="491"/>
      <c r="F445" s="492"/>
      <c r="G445" s="465"/>
      <c r="H445" s="465"/>
      <c r="I445" s="465"/>
      <c r="J445" s="465"/>
      <c r="K445" s="465"/>
      <c r="L445" s="465"/>
      <c r="M445" s="465"/>
      <c r="N445" s="468"/>
      <c r="O445" s="477"/>
      <c r="P445" s="478"/>
      <c r="Q445" s="478"/>
      <c r="R445" s="478"/>
      <c r="S445" s="478"/>
      <c r="T445" s="478"/>
      <c r="U445" s="478"/>
      <c r="V445" s="478"/>
      <c r="W445" s="478"/>
      <c r="X445" s="479"/>
      <c r="Y445" s="273"/>
      <c r="Z445" s="273"/>
      <c r="AA445" s="273"/>
      <c r="AB445" s="273"/>
      <c r="AC445" s="273"/>
      <c r="AD445" s="273"/>
      <c r="AE445" s="273"/>
      <c r="AF445" s="273"/>
      <c r="AG445" s="273"/>
      <c r="AH445" s="273"/>
      <c r="AI445" s="273"/>
      <c r="AJ445" s="273"/>
      <c r="AK445" s="273"/>
      <c r="AL445" s="273"/>
      <c r="AM445" s="273"/>
      <c r="AN445" s="273"/>
      <c r="AO445" s="273"/>
      <c r="AP445" s="273"/>
      <c r="AQ445" s="273"/>
      <c r="AR445" s="273"/>
      <c r="AS445" s="273"/>
      <c r="AT445" s="273"/>
      <c r="AU445" s="273"/>
      <c r="AV445" s="273"/>
      <c r="AW445" s="273"/>
      <c r="AX445" s="273"/>
      <c r="AY445" s="273"/>
      <c r="AZ445" s="273"/>
      <c r="BA445" s="273"/>
      <c r="BB445" s="273"/>
      <c r="BC445" s="273"/>
      <c r="BD445" s="273"/>
      <c r="BE445" s="273"/>
      <c r="BF445" s="273"/>
      <c r="BG445" s="267"/>
      <c r="BH445" s="267"/>
      <c r="BI445" s="267"/>
      <c r="BJ445" s="267"/>
    </row>
    <row r="446" spans="1:62" s="272" customFormat="1" ht="22.5" customHeight="1" x14ac:dyDescent="0.15">
      <c r="A446" s="235"/>
      <c r="B446" s="235"/>
      <c r="C446" s="236"/>
      <c r="D446" s="236"/>
      <c r="E446" s="236"/>
      <c r="F446" s="236"/>
      <c r="G446" s="236"/>
      <c r="H446" s="236"/>
      <c r="I446" s="236"/>
      <c r="J446" s="236"/>
      <c r="K446" s="236"/>
      <c r="L446" s="236"/>
      <c r="M446" s="236"/>
      <c r="N446" s="236"/>
      <c r="O446" s="236"/>
      <c r="P446" s="236"/>
      <c r="Q446" s="236"/>
      <c r="R446" s="236"/>
      <c r="S446" s="236"/>
      <c r="T446" s="236"/>
      <c r="U446" s="236"/>
      <c r="V446" s="236"/>
      <c r="W446" s="236"/>
      <c r="X446" s="236"/>
      <c r="Y446" s="273"/>
      <c r="Z446" s="273"/>
      <c r="AA446" s="273"/>
      <c r="AB446" s="273"/>
      <c r="AC446" s="273"/>
      <c r="AD446" s="273"/>
      <c r="AE446" s="273"/>
      <c r="AF446" s="273"/>
      <c r="AG446" s="273"/>
      <c r="AH446" s="273"/>
      <c r="AI446" s="273"/>
      <c r="AJ446" s="273"/>
      <c r="AK446" s="273"/>
      <c r="AL446" s="273"/>
      <c r="AM446" s="273"/>
      <c r="AN446" s="273"/>
      <c r="AO446" s="273"/>
      <c r="AP446" s="273"/>
      <c r="AQ446" s="273"/>
      <c r="AR446" s="273"/>
      <c r="AS446" s="273"/>
      <c r="AT446" s="273"/>
      <c r="AU446" s="273"/>
      <c r="AV446" s="273"/>
      <c r="AW446" s="273"/>
      <c r="AX446" s="273"/>
      <c r="AY446" s="273"/>
      <c r="AZ446" s="273"/>
      <c r="BA446" s="273"/>
      <c r="BB446" s="273"/>
      <c r="BC446" s="273"/>
      <c r="BD446" s="273"/>
      <c r="BE446" s="273"/>
      <c r="BF446" s="273"/>
      <c r="BG446" s="267"/>
      <c r="BH446" s="267"/>
      <c r="BI446" s="267"/>
      <c r="BJ446" s="267"/>
    </row>
    <row r="447" spans="1:62" s="272" customFormat="1" ht="22.5" customHeight="1" x14ac:dyDescent="0.15">
      <c r="A447" s="235"/>
      <c r="B447" s="235"/>
      <c r="C447" s="485" t="s">
        <v>424</v>
      </c>
      <c r="D447" s="486"/>
      <c r="E447" s="486"/>
      <c r="F447" s="487"/>
      <c r="G447" s="468" t="s">
        <v>426</v>
      </c>
      <c r="H447" s="469"/>
      <c r="I447" s="469"/>
      <c r="J447" s="469"/>
      <c r="K447" s="469"/>
      <c r="L447" s="469"/>
      <c r="M447" s="469"/>
      <c r="N447" s="469"/>
      <c r="O447" s="468" t="s">
        <v>427</v>
      </c>
      <c r="P447" s="469"/>
      <c r="Q447" s="469"/>
      <c r="R447" s="469"/>
      <c r="S447" s="469"/>
      <c r="T447" s="469"/>
      <c r="U447" s="469"/>
      <c r="V447" s="469"/>
      <c r="W447" s="469"/>
      <c r="X447" s="470"/>
      <c r="Y447" s="273"/>
      <c r="Z447" s="273"/>
      <c r="AA447" s="273"/>
      <c r="AB447" s="273"/>
      <c r="AC447" s="273"/>
      <c r="AD447" s="273"/>
      <c r="AE447" s="273"/>
      <c r="AF447" s="273"/>
      <c r="AG447" s="273"/>
      <c r="AH447" s="273"/>
      <c r="AI447" s="273"/>
      <c r="AJ447" s="273"/>
      <c r="AK447" s="273"/>
      <c r="AL447" s="273"/>
      <c r="AM447" s="273"/>
      <c r="AN447" s="273"/>
      <c r="AO447" s="273"/>
      <c r="AP447" s="273"/>
      <c r="AQ447" s="273"/>
      <c r="AR447" s="273"/>
      <c r="AS447" s="273"/>
      <c r="AT447" s="273"/>
      <c r="AU447" s="273"/>
      <c r="AV447" s="273"/>
      <c r="AW447" s="273"/>
      <c r="AX447" s="273"/>
      <c r="AY447" s="273"/>
      <c r="AZ447" s="273"/>
      <c r="BA447" s="273"/>
      <c r="BB447" s="273"/>
      <c r="BC447" s="273"/>
      <c r="BD447" s="273"/>
      <c r="BE447" s="273"/>
      <c r="BF447" s="273"/>
      <c r="BG447" s="267"/>
      <c r="BH447" s="267"/>
      <c r="BI447" s="267"/>
      <c r="BJ447" s="267"/>
    </row>
    <row r="448" spans="1:62" s="272" customFormat="1" ht="22.5" customHeight="1" x14ac:dyDescent="0.15">
      <c r="A448" s="235"/>
      <c r="B448" s="235"/>
      <c r="C448" s="488"/>
      <c r="D448" s="489"/>
      <c r="E448" s="489"/>
      <c r="F448" s="490"/>
      <c r="G448" s="480" t="s">
        <v>428</v>
      </c>
      <c r="H448" s="480"/>
      <c r="I448" s="480"/>
      <c r="J448" s="480"/>
      <c r="K448" s="480"/>
      <c r="L448" s="480"/>
      <c r="M448" s="480"/>
      <c r="N448" s="481"/>
      <c r="O448" s="471" t="s">
        <v>432</v>
      </c>
      <c r="P448" s="472"/>
      <c r="Q448" s="472"/>
      <c r="R448" s="472"/>
      <c r="S448" s="472"/>
      <c r="T448" s="472"/>
      <c r="U448" s="472"/>
      <c r="V448" s="472"/>
      <c r="W448" s="472"/>
      <c r="X448" s="473"/>
      <c r="Y448" s="268"/>
      <c r="Z448" s="268"/>
      <c r="AA448" s="268"/>
      <c r="AB448" s="268"/>
      <c r="AC448" s="268"/>
      <c r="AD448" s="268"/>
      <c r="AE448" s="268"/>
      <c r="AF448" s="268"/>
      <c r="AG448" s="268"/>
      <c r="AH448" s="268"/>
      <c r="AI448" s="268"/>
      <c r="AJ448" s="268"/>
      <c r="AK448" s="268"/>
      <c r="AL448" s="268"/>
      <c r="AM448" s="268"/>
      <c r="AN448" s="268"/>
      <c r="AO448" s="268"/>
      <c r="AP448" s="268"/>
      <c r="AQ448" s="268"/>
      <c r="AR448" s="268"/>
      <c r="AS448" s="268"/>
      <c r="AT448" s="268"/>
      <c r="AU448" s="268"/>
      <c r="AV448" s="268"/>
      <c r="AW448" s="268"/>
      <c r="AX448" s="268"/>
      <c r="AY448" s="268"/>
      <c r="AZ448" s="268"/>
      <c r="BA448" s="268"/>
      <c r="BB448" s="268"/>
      <c r="BC448" s="268"/>
      <c r="BD448" s="268"/>
      <c r="BE448" s="268"/>
      <c r="BF448" s="268"/>
      <c r="BG448" s="267"/>
      <c r="BH448" s="267"/>
      <c r="BI448" s="267"/>
      <c r="BJ448" s="267"/>
    </row>
    <row r="449" spans="1:64" s="272" customFormat="1" ht="22.5" customHeight="1" x14ac:dyDescent="0.15">
      <c r="A449" s="235"/>
      <c r="B449" s="235"/>
      <c r="C449" s="488"/>
      <c r="D449" s="489"/>
      <c r="E449" s="489"/>
      <c r="F449" s="490"/>
      <c r="G449" s="465" t="s">
        <v>429</v>
      </c>
      <c r="H449" s="465"/>
      <c r="I449" s="465"/>
      <c r="J449" s="465"/>
      <c r="K449" s="465"/>
      <c r="L449" s="465"/>
      <c r="M449" s="465"/>
      <c r="N449" s="468"/>
      <c r="O449" s="474"/>
      <c r="P449" s="475"/>
      <c r="Q449" s="475"/>
      <c r="R449" s="475"/>
      <c r="S449" s="475"/>
      <c r="T449" s="475"/>
      <c r="U449" s="475"/>
      <c r="V449" s="475"/>
      <c r="W449" s="475"/>
      <c r="X449" s="476"/>
      <c r="Y449" s="273"/>
      <c r="Z449" s="273"/>
      <c r="AA449" s="273"/>
      <c r="AB449" s="273"/>
      <c r="AC449" s="273"/>
      <c r="AD449" s="273"/>
      <c r="AE449" s="273"/>
      <c r="AF449" s="273"/>
      <c r="AG449" s="273"/>
      <c r="AH449" s="273"/>
      <c r="AI449" s="273"/>
      <c r="AJ449" s="273"/>
      <c r="AK449" s="273"/>
      <c r="AL449" s="273"/>
      <c r="AM449" s="273"/>
      <c r="AN449" s="273"/>
      <c r="AO449" s="273"/>
      <c r="AP449" s="273"/>
      <c r="AQ449" s="273"/>
      <c r="AR449" s="273"/>
      <c r="AS449" s="273"/>
      <c r="AT449" s="273"/>
      <c r="AU449" s="273"/>
      <c r="AV449" s="273"/>
      <c r="AW449" s="273"/>
      <c r="AX449" s="273"/>
      <c r="AY449" s="273"/>
      <c r="AZ449" s="273"/>
      <c r="BA449" s="273"/>
      <c r="BB449" s="273"/>
      <c r="BC449" s="273"/>
      <c r="BD449" s="273"/>
      <c r="BE449" s="273"/>
      <c r="BF449" s="273"/>
      <c r="BG449" s="267"/>
      <c r="BH449" s="267"/>
      <c r="BI449" s="267"/>
      <c r="BJ449" s="267"/>
    </row>
    <row r="450" spans="1:64" s="272" customFormat="1" ht="22.5" customHeight="1" x14ac:dyDescent="0.15">
      <c r="A450" s="235"/>
      <c r="B450" s="235"/>
      <c r="C450" s="488"/>
      <c r="D450" s="489"/>
      <c r="E450" s="489"/>
      <c r="F450" s="490"/>
      <c r="G450" s="465" t="s">
        <v>430</v>
      </c>
      <c r="H450" s="465"/>
      <c r="I450" s="465"/>
      <c r="J450" s="465"/>
      <c r="K450" s="465"/>
      <c r="L450" s="465"/>
      <c r="M450" s="465"/>
      <c r="N450" s="468"/>
      <c r="O450" s="474"/>
      <c r="P450" s="475"/>
      <c r="Q450" s="475"/>
      <c r="R450" s="475"/>
      <c r="S450" s="475"/>
      <c r="T450" s="475"/>
      <c r="U450" s="475"/>
      <c r="V450" s="475"/>
      <c r="W450" s="475"/>
      <c r="X450" s="476"/>
      <c r="Y450" s="273"/>
      <c r="Z450" s="273"/>
      <c r="AA450" s="273"/>
      <c r="AB450" s="273"/>
      <c r="AC450" s="273"/>
      <c r="AD450" s="273"/>
      <c r="AE450" s="273"/>
      <c r="AF450" s="273"/>
      <c r="AG450" s="273"/>
      <c r="AH450" s="273"/>
      <c r="AI450" s="273"/>
      <c r="AJ450" s="273"/>
      <c r="AK450" s="273"/>
      <c r="AL450" s="273"/>
      <c r="AM450" s="273"/>
      <c r="AN450" s="273"/>
      <c r="AO450" s="273"/>
      <c r="AP450" s="273"/>
      <c r="AQ450" s="273"/>
      <c r="AR450" s="273"/>
      <c r="AS450" s="273"/>
      <c r="AT450" s="273"/>
      <c r="AU450" s="273"/>
      <c r="AV450" s="273"/>
      <c r="AW450" s="273"/>
      <c r="AX450" s="273"/>
      <c r="AY450" s="273"/>
      <c r="AZ450" s="273"/>
      <c r="BA450" s="273"/>
      <c r="BB450" s="273"/>
      <c r="BC450" s="273"/>
      <c r="BD450" s="273"/>
      <c r="BE450" s="273"/>
      <c r="BF450" s="273"/>
      <c r="BG450" s="267"/>
      <c r="BH450" s="267"/>
      <c r="BI450" s="267"/>
      <c r="BJ450" s="267"/>
    </row>
    <row r="451" spans="1:64" s="272" customFormat="1" ht="22.5" customHeight="1" x14ac:dyDescent="0.15">
      <c r="A451" s="1"/>
      <c r="B451" s="1"/>
      <c r="C451" s="488"/>
      <c r="D451" s="489"/>
      <c r="E451" s="489"/>
      <c r="F451" s="490"/>
      <c r="G451" s="465"/>
      <c r="H451" s="465"/>
      <c r="I451" s="465"/>
      <c r="J451" s="465"/>
      <c r="K451" s="465"/>
      <c r="L451" s="465"/>
      <c r="M451" s="465"/>
      <c r="N451" s="468"/>
      <c r="O451" s="474"/>
      <c r="P451" s="475"/>
      <c r="Q451" s="475"/>
      <c r="R451" s="475"/>
      <c r="S451" s="475"/>
      <c r="T451" s="475"/>
      <c r="U451" s="475"/>
      <c r="V451" s="475"/>
      <c r="W451" s="475"/>
      <c r="X451" s="476"/>
      <c r="Y451" s="273"/>
      <c r="Z451" s="273"/>
      <c r="AA451" s="273"/>
      <c r="AB451" s="273"/>
      <c r="AC451" s="273"/>
      <c r="AD451" s="273"/>
      <c r="AE451" s="273"/>
      <c r="AF451" s="273"/>
      <c r="AG451" s="273"/>
      <c r="AH451" s="273"/>
      <c r="AI451" s="273"/>
      <c r="AJ451" s="273"/>
      <c r="AK451" s="273"/>
      <c r="AL451" s="273"/>
      <c r="AM451" s="273"/>
      <c r="AN451" s="273"/>
      <c r="AO451" s="273"/>
      <c r="AP451" s="273"/>
      <c r="AQ451" s="273"/>
      <c r="AR451" s="273"/>
      <c r="AS451" s="273"/>
      <c r="AT451" s="273"/>
      <c r="AU451" s="273"/>
      <c r="AV451" s="273"/>
      <c r="AW451" s="273"/>
      <c r="AX451" s="273"/>
      <c r="AY451" s="273"/>
      <c r="AZ451" s="273"/>
      <c r="BA451" s="273"/>
      <c r="BB451" s="273"/>
      <c r="BC451" s="273"/>
      <c r="BD451" s="273"/>
      <c r="BE451" s="273"/>
      <c r="BF451" s="273"/>
      <c r="BG451" s="267"/>
      <c r="BH451" s="267"/>
      <c r="BI451" s="267"/>
      <c r="BJ451" s="267"/>
    </row>
    <row r="452" spans="1:64" s="272" customFormat="1" ht="22.5" customHeight="1" x14ac:dyDescent="0.15">
      <c r="A452" s="1"/>
      <c r="B452" s="1"/>
      <c r="C452" s="481"/>
      <c r="D452" s="491"/>
      <c r="E452" s="491"/>
      <c r="F452" s="492"/>
      <c r="G452" s="465"/>
      <c r="H452" s="465"/>
      <c r="I452" s="465"/>
      <c r="J452" s="465"/>
      <c r="K452" s="465"/>
      <c r="L452" s="465"/>
      <c r="M452" s="465"/>
      <c r="N452" s="468"/>
      <c r="O452" s="477"/>
      <c r="P452" s="478"/>
      <c r="Q452" s="478"/>
      <c r="R452" s="478"/>
      <c r="S452" s="478"/>
      <c r="T452" s="478"/>
      <c r="U452" s="478"/>
      <c r="V452" s="478"/>
      <c r="W452" s="478"/>
      <c r="X452" s="479"/>
      <c r="Y452" s="273"/>
      <c r="Z452" s="273"/>
      <c r="AA452" s="273"/>
      <c r="AB452" s="273"/>
      <c r="AC452" s="273"/>
      <c r="AD452" s="273"/>
      <c r="AE452" s="273"/>
      <c r="AF452" s="273"/>
      <c r="AG452" s="273"/>
      <c r="AH452" s="273"/>
      <c r="AI452" s="273"/>
      <c r="AJ452" s="273"/>
      <c r="AK452" s="273"/>
      <c r="AL452" s="273"/>
      <c r="AM452" s="273"/>
      <c r="AN452" s="273"/>
      <c r="AO452" s="273"/>
      <c r="AP452" s="273"/>
      <c r="AQ452" s="273"/>
      <c r="AR452" s="273"/>
      <c r="AS452" s="273"/>
      <c r="AT452" s="273"/>
      <c r="AU452" s="273"/>
      <c r="AV452" s="273"/>
      <c r="AW452" s="273"/>
      <c r="AX452" s="273"/>
      <c r="AY452" s="273"/>
      <c r="AZ452" s="273"/>
      <c r="BA452" s="273"/>
      <c r="BB452" s="273"/>
      <c r="BC452" s="273"/>
      <c r="BD452" s="273"/>
      <c r="BE452" s="273"/>
      <c r="BF452" s="273"/>
      <c r="BG452" s="267"/>
      <c r="BH452" s="267"/>
      <c r="BI452" s="267"/>
      <c r="BJ452" s="267"/>
    </row>
    <row r="453" spans="1:64" s="272" customFormat="1" ht="22.5" customHeight="1" x14ac:dyDescent="0.15">
      <c r="A453" s="1"/>
      <c r="B453" s="1"/>
      <c r="C453"/>
      <c r="D453"/>
      <c r="E453"/>
      <c r="F453"/>
      <c r="G453"/>
      <c r="H453"/>
      <c r="I453"/>
      <c r="J453"/>
      <c r="K453"/>
      <c r="L453"/>
      <c r="M453"/>
      <c r="N453"/>
      <c r="O453"/>
      <c r="P453"/>
      <c r="Q453"/>
      <c r="R453"/>
      <c r="S453"/>
      <c r="T453"/>
      <c r="U453"/>
      <c r="V453"/>
      <c r="W453"/>
      <c r="X453"/>
      <c r="Y453" s="273"/>
      <c r="Z453" s="273"/>
      <c r="AA453" s="273"/>
      <c r="AB453" s="273"/>
      <c r="AC453" s="273"/>
      <c r="AD453" s="273"/>
      <c r="AE453" s="273"/>
      <c r="AF453" s="273"/>
      <c r="AG453" s="273"/>
      <c r="AH453" s="273"/>
      <c r="AI453" s="273"/>
      <c r="AJ453" s="273"/>
      <c r="AK453" s="273"/>
      <c r="AL453" s="273"/>
      <c r="AM453" s="273"/>
      <c r="AN453" s="273"/>
      <c r="AO453" s="273"/>
      <c r="AP453" s="273"/>
      <c r="AQ453" s="273"/>
      <c r="AR453" s="273"/>
      <c r="AS453" s="273"/>
      <c r="AT453" s="273"/>
      <c r="AU453" s="273"/>
      <c r="AV453" s="273"/>
      <c r="AW453" s="273"/>
      <c r="AX453" s="273"/>
      <c r="AY453" s="273"/>
      <c r="AZ453" s="273"/>
      <c r="BA453" s="273"/>
      <c r="BB453" s="273"/>
      <c r="BC453" s="273"/>
      <c r="BD453" s="273"/>
      <c r="BE453" s="273"/>
      <c r="BF453" s="273"/>
      <c r="BG453" s="267"/>
      <c r="BH453" s="267"/>
      <c r="BI453" s="267"/>
      <c r="BJ453" s="267"/>
    </row>
    <row r="454" spans="1:64" s="272" customFormat="1" ht="22.5" customHeight="1" thickBot="1" x14ac:dyDescent="0.2">
      <c r="A454" s="266"/>
      <c r="B454" s="266"/>
      <c r="C454" s="266"/>
      <c r="D454" s="266"/>
      <c r="E454" s="266"/>
      <c r="F454" s="266"/>
      <c r="G454" s="266"/>
      <c r="H454" s="266"/>
      <c r="I454" s="266"/>
      <c r="J454" s="266"/>
      <c r="K454" s="266"/>
      <c r="L454" s="266"/>
      <c r="M454" s="266"/>
      <c r="N454" s="266"/>
      <c r="O454" s="266"/>
      <c r="P454" s="266"/>
      <c r="Q454" s="266"/>
      <c r="R454" s="266"/>
      <c r="S454" s="266"/>
      <c r="T454" s="266"/>
      <c r="U454" s="266"/>
      <c r="V454" s="266"/>
      <c r="W454" s="266"/>
      <c r="X454" s="266"/>
      <c r="Y454" s="273"/>
      <c r="Z454" s="273"/>
      <c r="AA454" s="273"/>
      <c r="AB454" s="273"/>
      <c r="AC454" s="273"/>
      <c r="AD454" s="273"/>
      <c r="AE454" s="273"/>
      <c r="AF454" s="273"/>
      <c r="AG454" s="273"/>
      <c r="AH454" s="273"/>
      <c r="AI454" s="273"/>
      <c r="AJ454" s="273"/>
      <c r="AK454" s="273"/>
      <c r="AL454" s="273"/>
      <c r="AM454" s="273"/>
      <c r="AN454" s="273"/>
      <c r="AO454" s="273"/>
      <c r="AP454" s="273"/>
      <c r="AQ454" s="273"/>
      <c r="AR454" s="273"/>
      <c r="AS454" s="273"/>
      <c r="AT454" s="273"/>
      <c r="AU454" s="273"/>
      <c r="AV454" s="273"/>
      <c r="AW454" s="273"/>
      <c r="AX454" s="273"/>
      <c r="AY454" s="273"/>
      <c r="AZ454" s="273"/>
      <c r="BA454" s="273"/>
      <c r="BB454" s="273"/>
      <c r="BC454" s="273"/>
      <c r="BD454" s="273"/>
      <c r="BE454" s="273"/>
      <c r="BF454" s="273"/>
      <c r="BG454" s="267"/>
      <c r="BH454" s="267"/>
      <c r="BI454" s="267"/>
      <c r="BJ454" s="267"/>
    </row>
    <row r="455" spans="1:64" s="272" customFormat="1" ht="22.5" customHeight="1" thickBot="1" x14ac:dyDescent="0.2">
      <c r="A455" s="271" t="s">
        <v>521</v>
      </c>
      <c r="B455" s="266"/>
      <c r="C455" s="266"/>
      <c r="D455" s="266"/>
      <c r="F455" s="266"/>
      <c r="G455" s="266"/>
      <c r="H455" s="266"/>
      <c r="I455" s="266"/>
      <c r="J455" s="266"/>
      <c r="K455" s="266"/>
      <c r="L455" s="266"/>
      <c r="M455" s="266"/>
      <c r="N455" s="266"/>
      <c r="O455" s="266"/>
      <c r="P455" s="266"/>
      <c r="Q455" s="266"/>
      <c r="R455" s="266"/>
      <c r="S455" s="266"/>
      <c r="T455" s="266"/>
      <c r="U455" s="450" t="s">
        <v>463</v>
      </c>
      <c r="V455" s="451"/>
      <c r="W455" s="452"/>
      <c r="X455" s="266"/>
      <c r="Y455" s="273"/>
      <c r="Z455" s="273"/>
      <c r="AA455" s="273"/>
      <c r="AB455" s="273"/>
      <c r="AC455" s="273"/>
      <c r="AD455" s="273"/>
      <c r="AE455" s="273"/>
      <c r="AF455" s="273"/>
      <c r="AG455" s="273"/>
      <c r="AH455" s="273"/>
      <c r="AI455" s="273"/>
      <c r="AJ455" s="273"/>
      <c r="AK455" s="273"/>
      <c r="AL455" s="273"/>
      <c r="AM455" s="273"/>
      <c r="AN455" s="273"/>
      <c r="AO455" s="273"/>
      <c r="AP455" s="273"/>
      <c r="AQ455" s="273"/>
      <c r="AR455" s="273"/>
      <c r="AS455" s="273"/>
      <c r="AT455" s="273"/>
      <c r="AU455" s="273"/>
      <c r="AV455" s="273"/>
      <c r="AW455" s="273"/>
      <c r="AX455" s="273"/>
      <c r="AY455" s="273"/>
      <c r="AZ455" s="273"/>
      <c r="BA455" s="273"/>
      <c r="BB455" s="273"/>
      <c r="BC455" s="273"/>
      <c r="BD455" s="273"/>
      <c r="BE455" s="273"/>
      <c r="BF455" s="273"/>
      <c r="BG455" s="267"/>
      <c r="BH455" s="267"/>
      <c r="BI455" s="267"/>
      <c r="BJ455" s="267"/>
    </row>
    <row r="456" spans="1:64" s="272" customFormat="1" ht="22.5" customHeight="1" x14ac:dyDescent="0.15">
      <c r="A456" s="330" t="s">
        <v>522</v>
      </c>
      <c r="C456" s="267"/>
      <c r="D456" s="267"/>
      <c r="E456" s="267"/>
      <c r="F456" s="267"/>
      <c r="G456" s="267"/>
      <c r="H456" s="267"/>
      <c r="I456" s="267"/>
      <c r="J456" s="267"/>
      <c r="K456" s="267"/>
      <c r="L456" s="267"/>
      <c r="M456" s="267"/>
      <c r="N456" s="267"/>
      <c r="O456" s="267"/>
      <c r="P456" s="267"/>
      <c r="Q456" s="267"/>
      <c r="R456" s="267"/>
      <c r="S456" s="267"/>
      <c r="T456" s="267"/>
      <c r="U456" s="267"/>
      <c r="V456" s="267"/>
      <c r="W456" s="267"/>
      <c r="X456" s="267"/>
      <c r="Y456" s="273"/>
      <c r="Z456" s="273"/>
      <c r="AA456" s="273"/>
      <c r="AB456" s="273"/>
      <c r="AC456" s="273"/>
      <c r="AD456" s="273"/>
      <c r="AE456" s="273"/>
      <c r="AF456" s="273"/>
      <c r="AG456" s="273"/>
      <c r="AH456" s="273"/>
      <c r="AI456" s="273"/>
      <c r="AJ456" s="273"/>
      <c r="AK456" s="273"/>
      <c r="AL456" s="273"/>
      <c r="AM456" s="273"/>
      <c r="AN456" s="273"/>
      <c r="AO456" s="273"/>
      <c r="AP456" s="273"/>
      <c r="AQ456" s="273"/>
      <c r="AR456" s="273"/>
      <c r="AS456" s="273"/>
      <c r="AT456" s="273"/>
      <c r="AU456" s="273"/>
      <c r="AV456" s="273"/>
      <c r="AW456" s="273"/>
      <c r="AX456" s="273"/>
      <c r="AY456" s="273"/>
      <c r="AZ456" s="273"/>
      <c r="BA456" s="273"/>
      <c r="BB456" s="273"/>
      <c r="BC456" s="273"/>
      <c r="BD456" s="273"/>
      <c r="BE456" s="273"/>
      <c r="BF456" s="273"/>
      <c r="BG456" s="267"/>
      <c r="BH456" s="267"/>
      <c r="BI456" s="267"/>
      <c r="BJ456" s="267"/>
    </row>
    <row r="457" spans="1:64" s="272" customFormat="1" ht="22.5" customHeight="1" x14ac:dyDescent="0.15">
      <c r="A457" s="467" t="s">
        <v>465</v>
      </c>
      <c r="B457" s="467"/>
      <c r="C457" s="467"/>
      <c r="D457" s="467"/>
      <c r="E457" s="467"/>
      <c r="F457" s="467"/>
      <c r="G457" s="467"/>
      <c r="H457" s="467"/>
      <c r="I457" s="467"/>
      <c r="J457" s="467"/>
      <c r="K457" s="467"/>
      <c r="L457" s="467"/>
      <c r="M457" s="467"/>
      <c r="N457" s="467"/>
      <c r="O457" s="467"/>
      <c r="P457" s="467"/>
      <c r="Q457" s="467"/>
      <c r="R457" s="467"/>
      <c r="S457" s="467"/>
      <c r="T457" s="467"/>
      <c r="U457" s="467"/>
      <c r="V457" s="467"/>
      <c r="W457" s="467"/>
      <c r="X457" s="467"/>
    </row>
    <row r="458" spans="1:64" s="272" customFormat="1" ht="22.5" customHeight="1" x14ac:dyDescent="0.15">
      <c r="A458" s="439" t="s">
        <v>523</v>
      </c>
      <c r="B458" s="439"/>
      <c r="C458" s="439"/>
      <c r="D458" s="439"/>
      <c r="E458" s="439"/>
      <c r="F458" s="439"/>
      <c r="G458" s="439"/>
      <c r="H458" s="439"/>
      <c r="I458" s="439"/>
      <c r="J458" s="439"/>
      <c r="K458" s="439"/>
      <c r="L458" s="439"/>
      <c r="M458" s="439"/>
      <c r="N458" s="439"/>
      <c r="O458" s="439"/>
      <c r="P458" s="439"/>
      <c r="Q458" s="439"/>
      <c r="R458" s="439"/>
      <c r="S458" s="439"/>
      <c r="T458" s="439"/>
      <c r="U458" s="439"/>
      <c r="V458" s="439"/>
      <c r="W458" s="439"/>
      <c r="X458" s="439"/>
      <c r="Y458" s="277"/>
      <c r="Z458" s="277"/>
      <c r="AA458" s="277"/>
      <c r="AB458" s="277"/>
      <c r="AC458" s="277"/>
      <c r="AD458" s="277"/>
      <c r="AE458" s="277"/>
      <c r="AF458" s="277"/>
      <c r="AG458" s="277"/>
      <c r="AH458" s="266"/>
      <c r="AI458" s="266"/>
      <c r="AJ458" s="266"/>
      <c r="AK458" s="266"/>
      <c r="AL458" s="266"/>
      <c r="AM458" s="266"/>
      <c r="AN458" s="266"/>
      <c r="AO458" s="266"/>
      <c r="AP458" s="266"/>
      <c r="AQ458" s="266"/>
      <c r="AR458" s="266"/>
      <c r="AS458" s="266"/>
      <c r="AT458" s="266"/>
      <c r="AU458" s="266"/>
      <c r="AV458" s="266"/>
      <c r="AW458" s="266"/>
      <c r="AX458" s="266"/>
      <c r="AY458" s="266"/>
      <c r="AZ458" s="266"/>
      <c r="BA458" s="266"/>
      <c r="BB458" s="266"/>
      <c r="BC458" s="266"/>
      <c r="BD458" s="266"/>
      <c r="BE458" s="266"/>
      <c r="BF458" s="266"/>
      <c r="BG458" s="266"/>
      <c r="BH458" s="266"/>
      <c r="BI458" s="266"/>
      <c r="BJ458" s="266"/>
    </row>
    <row r="459" spans="1:64" s="272" customFormat="1" ht="22.5" customHeight="1" x14ac:dyDescent="0.15">
      <c r="A459" s="375" t="s">
        <v>507</v>
      </c>
      <c r="B459" s="376"/>
      <c r="C459" s="376"/>
      <c r="D459" s="376"/>
      <c r="E459" s="376"/>
      <c r="F459" s="376"/>
      <c r="G459" s="376"/>
      <c r="H459" s="376"/>
      <c r="I459" s="376"/>
      <c r="J459" s="376"/>
      <c r="K459" s="376"/>
      <c r="L459" s="376"/>
      <c r="M459" s="376"/>
      <c r="N459" s="376"/>
      <c r="O459" s="376"/>
      <c r="P459" s="376"/>
      <c r="Q459" s="376"/>
      <c r="R459" s="376"/>
      <c r="S459" s="376"/>
      <c r="T459" s="376"/>
      <c r="U459" s="376"/>
      <c r="V459" s="376"/>
      <c r="W459" s="376"/>
      <c r="X459" s="376"/>
      <c r="Z459" s="276"/>
      <c r="AA459" s="276"/>
      <c r="AB459" s="276"/>
      <c r="AC459" s="276"/>
      <c r="AD459" s="276"/>
      <c r="AE459" s="276"/>
      <c r="AF459" s="276"/>
      <c r="AG459" s="277"/>
      <c r="AH459" s="266"/>
      <c r="AI459" s="266"/>
      <c r="AJ459" s="266"/>
      <c r="AK459" s="266"/>
      <c r="AL459" s="266"/>
      <c r="AM459" s="266"/>
      <c r="AN459" s="266"/>
      <c r="AO459" s="266"/>
      <c r="AP459" s="266"/>
      <c r="AQ459" s="266"/>
      <c r="AR459" s="266"/>
      <c r="AS459" s="266"/>
      <c r="AT459" s="266"/>
      <c r="AU459" s="266"/>
      <c r="AV459" s="266"/>
      <c r="AW459" s="266"/>
      <c r="AX459" s="266"/>
      <c r="AY459" s="266"/>
      <c r="AZ459" s="266"/>
      <c r="BA459" s="266"/>
      <c r="BB459" s="266"/>
      <c r="BC459" s="266"/>
      <c r="BD459" s="266"/>
      <c r="BE459" s="266"/>
      <c r="BF459" s="266"/>
      <c r="BG459" s="266"/>
      <c r="BH459" s="266"/>
      <c r="BI459" s="266"/>
      <c r="BJ459" s="266"/>
      <c r="BK459" s="266"/>
      <c r="BL459" s="266"/>
    </row>
    <row r="460" spans="1:64" s="272" customFormat="1" ht="22.5" customHeight="1" x14ac:dyDescent="0.15">
      <c r="A460" s="439" t="s">
        <v>466</v>
      </c>
      <c r="B460" s="439"/>
      <c r="C460" s="439"/>
      <c r="D460" s="439"/>
      <c r="E460" s="439"/>
      <c r="F460" s="439"/>
      <c r="G460" s="439"/>
      <c r="H460" s="439"/>
      <c r="I460" s="439"/>
      <c r="J460" s="439"/>
      <c r="K460" s="439"/>
      <c r="L460" s="439"/>
      <c r="M460" s="439"/>
      <c r="N460" s="439"/>
      <c r="O460" s="439"/>
      <c r="P460" s="439"/>
      <c r="Q460" s="439"/>
      <c r="R460" s="439"/>
      <c r="S460" s="439"/>
      <c r="T460" s="439"/>
      <c r="U460" s="439"/>
      <c r="V460" s="439"/>
      <c r="W460" s="439"/>
      <c r="X460" s="439"/>
      <c r="Y460" s="276"/>
      <c r="Z460" s="276"/>
      <c r="AA460" s="276"/>
      <c r="AB460" s="276"/>
      <c r="AC460" s="276"/>
      <c r="AD460" s="276"/>
      <c r="AE460" s="276"/>
      <c r="AF460" s="276"/>
      <c r="AG460" s="277"/>
      <c r="AH460" s="266"/>
      <c r="AI460" s="266"/>
      <c r="AJ460" s="266"/>
      <c r="AK460" s="266"/>
      <c r="AL460" s="266"/>
      <c r="AM460" s="266"/>
      <c r="AN460" s="266"/>
      <c r="AO460" s="266"/>
      <c r="AP460" s="266"/>
      <c r="AQ460" s="266"/>
      <c r="AR460" s="266"/>
      <c r="AS460" s="266"/>
      <c r="AT460" s="266"/>
      <c r="AU460" s="266"/>
      <c r="AV460" s="266"/>
      <c r="AW460" s="266"/>
      <c r="AX460" s="266"/>
      <c r="AY460" s="266"/>
      <c r="AZ460" s="266"/>
      <c r="BA460" s="266"/>
      <c r="BB460" s="266"/>
      <c r="BC460" s="266"/>
      <c r="BD460" s="266"/>
      <c r="BE460" s="266"/>
      <c r="BF460" s="266"/>
      <c r="BG460" s="266"/>
      <c r="BH460" s="266"/>
      <c r="BI460" s="266"/>
      <c r="BJ460" s="266"/>
      <c r="BK460" s="266"/>
      <c r="BL460" s="266"/>
    </row>
    <row r="461" spans="1:64" s="283" customFormat="1" ht="22.5" customHeight="1" x14ac:dyDescent="0.15">
      <c r="A461" s="439" t="s">
        <v>533</v>
      </c>
      <c r="B461" s="439"/>
      <c r="C461" s="439"/>
      <c r="D461" s="439"/>
      <c r="E461" s="439"/>
      <c r="F461" s="439"/>
      <c r="G461" s="439"/>
      <c r="H461" s="439"/>
      <c r="I461" s="439"/>
      <c r="J461" s="439"/>
      <c r="K461" s="439"/>
      <c r="L461" s="439"/>
      <c r="M461" s="439"/>
      <c r="N461" s="439"/>
      <c r="O461" s="439"/>
      <c r="P461" s="439"/>
      <c r="Q461" s="439"/>
      <c r="R461" s="439"/>
      <c r="S461" s="439"/>
      <c r="T461" s="439"/>
      <c r="U461" s="439"/>
      <c r="V461" s="439"/>
      <c r="W461" s="439"/>
      <c r="X461" s="439"/>
      <c r="Y461" s="291"/>
      <c r="Z461" s="291"/>
      <c r="AA461" s="282"/>
      <c r="AB461" s="282"/>
      <c r="AC461" s="282"/>
      <c r="AD461" s="291"/>
      <c r="AE461" s="291"/>
      <c r="AF461" s="291"/>
      <c r="AG461" s="291"/>
      <c r="AH461" s="280"/>
      <c r="AI461" s="280"/>
      <c r="AJ461" s="280"/>
      <c r="AK461" s="280"/>
      <c r="AL461" s="280"/>
      <c r="AM461" s="280"/>
      <c r="AN461" s="280"/>
      <c r="AO461" s="280"/>
      <c r="AP461" s="280"/>
      <c r="AQ461" s="280"/>
    </row>
    <row r="462" spans="1:64" s="283" customFormat="1" ht="22.5" customHeight="1" x14ac:dyDescent="0.15">
      <c r="A462" s="439" t="s">
        <v>505</v>
      </c>
      <c r="B462" s="439"/>
      <c r="C462" s="439"/>
      <c r="D462" s="439"/>
      <c r="E462" s="439"/>
      <c r="F462" s="439"/>
      <c r="G462" s="439"/>
      <c r="H462" s="439"/>
      <c r="I462" s="439"/>
      <c r="J462" s="439"/>
      <c r="K462" s="439"/>
      <c r="L462" s="439"/>
      <c r="M462" s="439"/>
      <c r="N462" s="439"/>
      <c r="O462" s="439"/>
      <c r="P462" s="439"/>
      <c r="Q462" s="439"/>
      <c r="R462" s="439"/>
      <c r="S462" s="439"/>
      <c r="T462" s="439"/>
      <c r="U462" s="439"/>
      <c r="V462" s="439"/>
      <c r="W462" s="439"/>
      <c r="X462" s="439"/>
      <c r="Y462" s="280"/>
      <c r="Z462" s="280"/>
      <c r="AA462" s="280"/>
      <c r="AB462" s="280"/>
      <c r="AC462" s="280"/>
      <c r="AD462" s="280"/>
      <c r="AE462" s="280"/>
      <c r="AF462" s="280"/>
      <c r="AG462" s="280"/>
      <c r="AH462" s="280"/>
      <c r="AI462" s="280"/>
      <c r="AJ462" s="280"/>
      <c r="AK462" s="280"/>
      <c r="AL462" s="280"/>
      <c r="AM462" s="280"/>
      <c r="AN462" s="280"/>
      <c r="AO462" s="280"/>
      <c r="AP462" s="280"/>
      <c r="AQ462" s="280"/>
      <c r="AR462" s="280"/>
      <c r="AS462" s="280"/>
      <c r="AT462" s="280"/>
      <c r="AU462" s="280"/>
      <c r="AV462" s="280"/>
      <c r="AW462" s="280"/>
      <c r="AX462" s="280"/>
      <c r="AY462" s="280"/>
      <c r="AZ462" s="280"/>
      <c r="BA462" s="280"/>
      <c r="BB462" s="280"/>
      <c r="BC462" s="280"/>
      <c r="BD462" s="280"/>
      <c r="BE462" s="280"/>
      <c r="BF462" s="280"/>
      <c r="BG462" s="280"/>
      <c r="BH462" s="280"/>
      <c r="BI462" s="280"/>
      <c r="BJ462" s="280"/>
      <c r="BK462" s="280"/>
    </row>
    <row r="463" spans="1:64" s="283" customFormat="1" ht="22.5" customHeight="1" x14ac:dyDescent="0.15">
      <c r="A463" s="439" t="s">
        <v>532</v>
      </c>
      <c r="B463" s="439"/>
      <c r="C463" s="439"/>
      <c r="D463" s="439"/>
      <c r="E463" s="439"/>
      <c r="F463" s="439"/>
      <c r="G463" s="439"/>
      <c r="H463" s="439"/>
      <c r="I463" s="439"/>
      <c r="J463" s="439"/>
      <c r="K463" s="439"/>
      <c r="L463" s="439"/>
      <c r="M463" s="439"/>
      <c r="N463" s="439"/>
      <c r="O463" s="439"/>
      <c r="P463" s="439"/>
      <c r="Q463" s="439"/>
      <c r="R463" s="439"/>
      <c r="S463" s="439"/>
      <c r="T463" s="439"/>
      <c r="U463" s="439"/>
      <c r="V463" s="439"/>
      <c r="W463" s="439"/>
      <c r="X463" s="439"/>
      <c r="Y463" s="280"/>
      <c r="Z463" s="280"/>
      <c r="AA463" s="280"/>
      <c r="AB463" s="280"/>
      <c r="AC463" s="280"/>
      <c r="AD463" s="280"/>
    </row>
    <row r="464" spans="1:64" s="283" customFormat="1" ht="22.5" customHeight="1" x14ac:dyDescent="0.15">
      <c r="A464" s="439" t="s">
        <v>506</v>
      </c>
      <c r="B464" s="439"/>
      <c r="C464" s="439"/>
      <c r="D464" s="439"/>
      <c r="E464" s="439"/>
      <c r="F464" s="439"/>
      <c r="G464" s="439"/>
      <c r="H464" s="439"/>
      <c r="I464" s="439"/>
      <c r="J464" s="439"/>
      <c r="K464" s="439"/>
      <c r="L464" s="439"/>
      <c r="M464" s="439"/>
      <c r="N464" s="439"/>
      <c r="O464" s="439"/>
      <c r="P464" s="439"/>
      <c r="Q464" s="439"/>
      <c r="R464" s="439"/>
      <c r="S464" s="439"/>
      <c r="T464" s="439"/>
      <c r="U464" s="439"/>
      <c r="V464" s="439"/>
      <c r="W464" s="439"/>
      <c r="X464" s="439"/>
      <c r="Y464" s="280"/>
      <c r="Z464" s="280"/>
      <c r="AA464" s="280"/>
      <c r="AB464" s="280"/>
      <c r="AC464" s="280"/>
      <c r="AD464" s="280"/>
    </row>
    <row r="465" spans="1:31" s="283" customFormat="1" ht="22.5" customHeight="1" x14ac:dyDescent="0.15">
      <c r="A465" s="439" t="s">
        <v>531</v>
      </c>
      <c r="B465" s="439"/>
      <c r="C465" s="439"/>
      <c r="D465" s="439"/>
      <c r="E465" s="439"/>
      <c r="F465" s="439"/>
      <c r="G465" s="439"/>
      <c r="H465" s="439"/>
      <c r="I465" s="439"/>
      <c r="J465" s="439"/>
      <c r="K465" s="439"/>
      <c r="L465" s="439"/>
      <c r="M465" s="439"/>
      <c r="N465" s="439"/>
      <c r="O465" s="439"/>
      <c r="P465" s="439"/>
      <c r="Q465" s="439"/>
      <c r="R465" s="439"/>
      <c r="S465" s="439"/>
      <c r="T465" s="439"/>
      <c r="U465" s="439"/>
      <c r="V465" s="439"/>
      <c r="W465" s="439"/>
      <c r="X465" s="439"/>
      <c r="Y465" s="280"/>
      <c r="Z465" s="280"/>
      <c r="AA465" s="280"/>
      <c r="AB465" s="280"/>
      <c r="AC465" s="280"/>
      <c r="AD465" s="280"/>
    </row>
    <row r="466" spans="1:31" s="283" customFormat="1" ht="22.5" customHeight="1" x14ac:dyDescent="0.15">
      <c r="A466" s="375" t="s">
        <v>508</v>
      </c>
      <c r="B466" s="376"/>
      <c r="C466" s="376"/>
      <c r="D466" s="376"/>
      <c r="E466" s="376"/>
      <c r="F466" s="376"/>
      <c r="G466" s="376"/>
      <c r="H466" s="376"/>
      <c r="I466" s="376"/>
      <c r="J466" s="376"/>
      <c r="K466" s="376"/>
      <c r="L466" s="376"/>
      <c r="M466" s="376"/>
      <c r="N466" s="376"/>
      <c r="O466" s="376"/>
      <c r="P466" s="376"/>
      <c r="Q466" s="376"/>
      <c r="R466" s="376"/>
      <c r="S466" s="376"/>
      <c r="T466" s="376"/>
      <c r="U466" s="376"/>
      <c r="V466" s="376"/>
      <c r="W466" s="376"/>
      <c r="X466" s="377"/>
      <c r="Y466" s="280"/>
      <c r="Z466" s="280"/>
      <c r="AA466" s="280"/>
      <c r="AB466" s="280"/>
      <c r="AC466" s="280"/>
      <c r="AD466" s="280"/>
    </row>
    <row r="467" spans="1:31" s="283" customFormat="1" ht="22.5" customHeight="1" x14ac:dyDescent="0.15">
      <c r="A467" s="439" t="s">
        <v>467</v>
      </c>
      <c r="B467" s="439"/>
      <c r="C467" s="439"/>
      <c r="D467" s="439"/>
      <c r="E467" s="439"/>
      <c r="F467" s="439"/>
      <c r="G467" s="439"/>
      <c r="H467" s="439"/>
      <c r="I467" s="439"/>
      <c r="J467" s="439"/>
      <c r="K467" s="439"/>
      <c r="L467" s="439"/>
      <c r="M467" s="439"/>
      <c r="N467" s="439"/>
      <c r="O467" s="439"/>
      <c r="P467" s="439"/>
      <c r="Q467" s="439"/>
      <c r="R467" s="439"/>
      <c r="S467" s="439"/>
      <c r="T467" s="439"/>
      <c r="U467" s="439"/>
      <c r="V467" s="439"/>
      <c r="W467" s="439"/>
      <c r="X467" s="439"/>
      <c r="Y467" s="280"/>
      <c r="Z467" s="280"/>
      <c r="AA467" s="280"/>
      <c r="AB467" s="280"/>
      <c r="AC467" s="280"/>
      <c r="AD467" s="280"/>
    </row>
    <row r="468" spans="1:31" s="283" customFormat="1" ht="22.5" customHeight="1" x14ac:dyDescent="0.15">
      <c r="A468" s="439" t="s">
        <v>468</v>
      </c>
      <c r="B468" s="439"/>
      <c r="C468" s="439"/>
      <c r="D468" s="439"/>
      <c r="E468" s="439"/>
      <c r="F468" s="439"/>
      <c r="G468" s="439"/>
      <c r="H468" s="439"/>
      <c r="I468" s="439"/>
      <c r="J468" s="439"/>
      <c r="K468" s="439"/>
      <c r="L468" s="439"/>
      <c r="M468" s="439"/>
      <c r="N468" s="439"/>
      <c r="O468" s="439"/>
      <c r="P468" s="439"/>
      <c r="Q468" s="439"/>
      <c r="R468" s="439"/>
      <c r="S468" s="439"/>
      <c r="T468" s="439"/>
      <c r="U468" s="439"/>
      <c r="V468" s="439"/>
      <c r="W468" s="439"/>
      <c r="X468" s="439"/>
      <c r="Y468" s="280"/>
      <c r="Z468" s="280"/>
      <c r="AA468" s="280"/>
      <c r="AB468" s="280"/>
      <c r="AC468" s="280"/>
      <c r="AD468" s="280"/>
    </row>
    <row r="469" spans="1:31" s="283" customFormat="1" ht="22.5" customHeight="1" x14ac:dyDescent="0.15">
      <c r="A469" s="439" t="s">
        <v>469</v>
      </c>
      <c r="B469" s="439"/>
      <c r="C469" s="439"/>
      <c r="D469" s="439"/>
      <c r="E469" s="439"/>
      <c r="F469" s="439"/>
      <c r="G469" s="439"/>
      <c r="H469" s="439"/>
      <c r="I469" s="439"/>
      <c r="J469" s="439"/>
      <c r="K469" s="439"/>
      <c r="L469" s="439"/>
      <c r="M469" s="439"/>
      <c r="N469" s="439"/>
      <c r="O469" s="439"/>
      <c r="P469" s="439"/>
      <c r="Q469" s="439"/>
      <c r="R469" s="439"/>
      <c r="S469" s="439"/>
      <c r="T469" s="439"/>
      <c r="U469" s="439"/>
      <c r="V469" s="439"/>
      <c r="W469" s="439"/>
      <c r="X469" s="439"/>
      <c r="Y469" s="280"/>
      <c r="Z469" s="280"/>
      <c r="AA469" s="280"/>
      <c r="AB469" s="280"/>
      <c r="AC469" s="280"/>
      <c r="AD469" s="280"/>
    </row>
    <row r="470" spans="1:31" s="283" customFormat="1" ht="22.5" customHeight="1" x14ac:dyDescent="0.15">
      <c r="A470" s="375" t="s">
        <v>530</v>
      </c>
      <c r="B470" s="375"/>
      <c r="C470" s="375"/>
      <c r="D470" s="375"/>
      <c r="E470" s="375"/>
      <c r="F470" s="375"/>
      <c r="G470" s="375"/>
      <c r="H470" s="375"/>
      <c r="I470" s="375"/>
      <c r="J470" s="375"/>
      <c r="K470" s="375"/>
      <c r="L470" s="375"/>
      <c r="M470" s="375"/>
      <c r="N470" s="375"/>
      <c r="O470" s="375"/>
      <c r="P470" s="375"/>
      <c r="Q470" s="375"/>
      <c r="R470" s="375"/>
      <c r="S470" s="375"/>
      <c r="T470" s="375"/>
      <c r="U470" s="375"/>
      <c r="V470" s="375"/>
      <c r="W470" s="375"/>
      <c r="X470" s="378"/>
      <c r="Y470" s="280"/>
      <c r="Z470" s="280"/>
      <c r="AA470" s="280"/>
      <c r="AB470" s="280"/>
      <c r="AC470" s="280"/>
      <c r="AD470" s="280"/>
    </row>
    <row r="471" spans="1:31" s="283" customFormat="1" ht="22.5" customHeight="1" x14ac:dyDescent="0.15">
      <c r="A471" s="375" t="s">
        <v>509</v>
      </c>
      <c r="B471" s="376"/>
      <c r="C471" s="376"/>
      <c r="D471" s="376"/>
      <c r="E471" s="376"/>
      <c r="F471" s="376"/>
      <c r="G471" s="376"/>
      <c r="H471" s="376"/>
      <c r="I471" s="376"/>
      <c r="J471" s="376"/>
      <c r="K471" s="376"/>
      <c r="L471" s="376"/>
      <c r="M471" s="376"/>
      <c r="N471" s="376"/>
      <c r="O471" s="376"/>
      <c r="P471" s="376"/>
      <c r="Q471" s="376"/>
      <c r="R471" s="376"/>
      <c r="S471" s="376"/>
      <c r="T471" s="376"/>
      <c r="U471" s="376"/>
      <c r="V471" s="376"/>
      <c r="W471" s="376"/>
      <c r="X471" s="378"/>
      <c r="Y471" s="280"/>
      <c r="Z471" s="280"/>
      <c r="AA471" s="280"/>
      <c r="AB471" s="280"/>
      <c r="AC471" s="280"/>
      <c r="AD471" s="280"/>
    </row>
    <row r="472" spans="1:31" s="283" customFormat="1" ht="22.5" customHeight="1" x14ac:dyDescent="0.15">
      <c r="A472" s="439" t="s">
        <v>470</v>
      </c>
      <c r="B472" s="439"/>
      <c r="C472" s="439"/>
      <c r="D472" s="439"/>
      <c r="E472" s="439"/>
      <c r="F472" s="439"/>
      <c r="G472" s="439"/>
      <c r="H472" s="439"/>
      <c r="I472" s="439"/>
      <c r="J472" s="439"/>
      <c r="K472" s="439"/>
      <c r="L472" s="439"/>
      <c r="M472" s="439"/>
      <c r="N472" s="439"/>
      <c r="O472" s="439"/>
      <c r="P472" s="439"/>
      <c r="Q472" s="439"/>
      <c r="R472" s="439"/>
      <c r="S472" s="439"/>
      <c r="T472" s="439"/>
      <c r="U472" s="439"/>
      <c r="V472" s="439"/>
      <c r="W472" s="439"/>
      <c r="X472" s="439"/>
      <c r="Y472" s="279"/>
      <c r="Z472" s="280"/>
      <c r="AA472" s="280"/>
      <c r="AB472" s="280"/>
      <c r="AC472" s="280"/>
      <c r="AD472" s="280"/>
      <c r="AE472" s="280"/>
    </row>
    <row r="473" spans="1:31" s="283" customFormat="1" ht="22.5" customHeight="1" x14ac:dyDescent="0.15">
      <c r="A473" s="439" t="s">
        <v>529</v>
      </c>
      <c r="B473" s="439"/>
      <c r="C473" s="439"/>
      <c r="D473" s="439"/>
      <c r="E473" s="439"/>
      <c r="F473" s="439"/>
      <c r="G473" s="439"/>
      <c r="H473" s="439"/>
      <c r="I473" s="439"/>
      <c r="J473" s="439"/>
      <c r="K473" s="439"/>
      <c r="L473" s="439"/>
      <c r="M473" s="439"/>
      <c r="N473" s="439"/>
      <c r="O473" s="439"/>
      <c r="P473" s="439"/>
      <c r="Q473" s="439"/>
      <c r="R473" s="439"/>
      <c r="S473" s="439"/>
      <c r="T473" s="439"/>
      <c r="U473" s="439"/>
      <c r="V473" s="439"/>
      <c r="W473" s="439"/>
      <c r="X473" s="439"/>
      <c r="Y473" s="280"/>
      <c r="Z473" s="280"/>
      <c r="AA473" s="280"/>
      <c r="AB473" s="280"/>
      <c r="AC473" s="280"/>
      <c r="AD473" s="280"/>
    </row>
    <row r="474" spans="1:31" s="283" customFormat="1" ht="22.5" customHeight="1" x14ac:dyDescent="0.15">
      <c r="A474" s="375" t="s">
        <v>510</v>
      </c>
      <c r="B474" s="376"/>
      <c r="C474" s="376"/>
      <c r="D474" s="376"/>
      <c r="E474" s="376"/>
      <c r="F474" s="376"/>
      <c r="G474" s="376"/>
      <c r="H474" s="376"/>
      <c r="I474" s="376"/>
      <c r="J474" s="376"/>
      <c r="K474" s="376"/>
      <c r="L474" s="376"/>
      <c r="M474" s="376"/>
      <c r="N474" s="376"/>
      <c r="O474" s="376"/>
      <c r="P474" s="376"/>
      <c r="Q474" s="376"/>
      <c r="R474" s="376"/>
      <c r="S474" s="376"/>
      <c r="T474" s="376"/>
      <c r="U474" s="376"/>
      <c r="V474" s="376"/>
      <c r="W474" s="376"/>
      <c r="X474" s="378"/>
      <c r="Y474" s="280"/>
      <c r="Z474" s="280"/>
      <c r="AA474" s="280"/>
      <c r="AB474" s="280"/>
      <c r="AC474" s="280"/>
      <c r="AD474" s="280"/>
    </row>
    <row r="475" spans="1:31" s="283" customFormat="1" ht="22.5" customHeight="1" x14ac:dyDescent="0.15">
      <c r="A475" s="439" t="s">
        <v>528</v>
      </c>
      <c r="B475" s="439"/>
      <c r="C475" s="439"/>
      <c r="D475" s="439"/>
      <c r="E475" s="439"/>
      <c r="F475" s="439"/>
      <c r="G475" s="439"/>
      <c r="H475" s="439"/>
      <c r="I475" s="439"/>
      <c r="J475" s="439"/>
      <c r="K475" s="439"/>
      <c r="L475" s="439"/>
      <c r="M475" s="439"/>
      <c r="N475" s="439"/>
      <c r="O475" s="439"/>
      <c r="P475" s="439"/>
      <c r="Q475" s="439"/>
      <c r="R475" s="439"/>
      <c r="S475" s="439"/>
      <c r="T475" s="439"/>
      <c r="U475" s="439"/>
      <c r="V475" s="439"/>
      <c r="W475" s="439"/>
      <c r="X475" s="439"/>
      <c r="Y475" s="280"/>
      <c r="Z475" s="280"/>
      <c r="AA475" s="280"/>
      <c r="AB475" s="280"/>
      <c r="AC475" s="280"/>
      <c r="AD475" s="280"/>
    </row>
    <row r="476" spans="1:31" s="283" customFormat="1" ht="22.5" customHeight="1" x14ac:dyDescent="0.15">
      <c r="A476" s="375" t="s">
        <v>511</v>
      </c>
      <c r="B476" s="376"/>
      <c r="C476" s="376"/>
      <c r="D476" s="376"/>
      <c r="E476" s="376"/>
      <c r="F476" s="376"/>
      <c r="G476" s="376"/>
      <c r="H476" s="376"/>
      <c r="I476" s="376"/>
      <c r="J476" s="376"/>
      <c r="K476" s="376"/>
      <c r="L476" s="376"/>
      <c r="M476" s="376"/>
      <c r="N476" s="376"/>
      <c r="O476" s="376"/>
      <c r="P476" s="376"/>
      <c r="Q476" s="376"/>
      <c r="R476" s="376"/>
      <c r="S476" s="376"/>
      <c r="T476" s="376"/>
      <c r="U476" s="376"/>
      <c r="V476" s="376"/>
      <c r="W476" s="376"/>
      <c r="X476" s="378"/>
      <c r="Y476" s="280"/>
      <c r="Z476" s="280"/>
      <c r="AA476" s="280"/>
      <c r="AB476" s="280"/>
      <c r="AC476" s="280"/>
      <c r="AD476" s="280"/>
    </row>
    <row r="477" spans="1:31" s="283" customFormat="1" ht="22.5" customHeight="1" x14ac:dyDescent="0.15">
      <c r="A477" s="375" t="s">
        <v>512</v>
      </c>
      <c r="B477" s="376"/>
      <c r="C477" s="376"/>
      <c r="D477" s="376"/>
      <c r="E477" s="376"/>
      <c r="F477" s="376"/>
      <c r="G477" s="376"/>
      <c r="H477" s="376"/>
      <c r="I477" s="376"/>
      <c r="J477" s="376"/>
      <c r="K477" s="376"/>
      <c r="L477" s="376"/>
      <c r="M477" s="376"/>
      <c r="N477" s="376"/>
      <c r="O477" s="376"/>
      <c r="P477" s="376"/>
      <c r="Q477" s="376"/>
      <c r="R477" s="376"/>
      <c r="S477" s="376"/>
      <c r="T477" s="376"/>
      <c r="U477" s="376"/>
      <c r="V477" s="376"/>
      <c r="W477" s="376"/>
      <c r="X477" s="379"/>
      <c r="Y477" s="280"/>
      <c r="Z477" s="280"/>
      <c r="AA477" s="280"/>
      <c r="AB477" s="280"/>
      <c r="AC477" s="280"/>
      <c r="AD477" s="280"/>
    </row>
    <row r="478" spans="1:31" s="283" customFormat="1" ht="22.5" customHeight="1" x14ac:dyDescent="0.15">
      <c r="A478" s="439" t="s">
        <v>527</v>
      </c>
      <c r="B478" s="439"/>
      <c r="C478" s="439"/>
      <c r="D478" s="439"/>
      <c r="E478" s="439"/>
      <c r="F478" s="439"/>
      <c r="G478" s="439"/>
      <c r="H478" s="439"/>
      <c r="I478" s="439"/>
      <c r="J478" s="439"/>
      <c r="K478" s="439"/>
      <c r="L478" s="439"/>
      <c r="M478" s="439"/>
      <c r="N478" s="439"/>
      <c r="O478" s="439"/>
      <c r="P478" s="439"/>
      <c r="Q478" s="439"/>
      <c r="R478" s="439"/>
      <c r="S478" s="439"/>
      <c r="T478" s="439"/>
      <c r="U478" s="439"/>
      <c r="V478" s="439"/>
      <c r="W478" s="439"/>
      <c r="X478" s="439"/>
      <c r="Y478" s="280"/>
      <c r="Z478" s="280"/>
      <c r="AA478" s="280"/>
      <c r="AB478" s="280"/>
      <c r="AC478" s="280"/>
      <c r="AD478" s="280"/>
    </row>
    <row r="479" spans="1:31" s="283" customFormat="1" ht="22.5" customHeight="1" x14ac:dyDescent="0.15">
      <c r="A479" s="439" t="s">
        <v>513</v>
      </c>
      <c r="B479" s="439"/>
      <c r="C479" s="439"/>
      <c r="D479" s="439"/>
      <c r="E479" s="439"/>
      <c r="F479" s="439"/>
      <c r="G479" s="439"/>
      <c r="H479" s="439"/>
      <c r="I479" s="439"/>
      <c r="J479" s="439"/>
      <c r="K479" s="439"/>
      <c r="L479" s="439"/>
      <c r="M479" s="439"/>
      <c r="N479" s="439"/>
      <c r="O479" s="439"/>
      <c r="P479" s="439"/>
      <c r="Q479" s="439"/>
      <c r="R479" s="439"/>
      <c r="S479" s="439"/>
      <c r="T479" s="439"/>
      <c r="U479" s="439"/>
      <c r="V479" s="439"/>
      <c r="W479" s="439"/>
      <c r="X479" s="439"/>
      <c r="Y479" s="280"/>
      <c r="Z479" s="280"/>
      <c r="AA479" s="280"/>
      <c r="AB479" s="280"/>
      <c r="AC479" s="280"/>
      <c r="AD479" s="280"/>
    </row>
    <row r="480" spans="1:31" s="283" customFormat="1" ht="22.5" customHeight="1" x14ac:dyDescent="0.15">
      <c r="A480" s="439" t="s">
        <v>471</v>
      </c>
      <c r="B480" s="439"/>
      <c r="C480" s="439"/>
      <c r="D480" s="439"/>
      <c r="E480" s="439"/>
      <c r="F480" s="439"/>
      <c r="G480" s="439"/>
      <c r="H480" s="439"/>
      <c r="I480" s="439"/>
      <c r="J480" s="439"/>
      <c r="K480" s="439"/>
      <c r="L480" s="439"/>
      <c r="M480" s="439"/>
      <c r="N480" s="439"/>
      <c r="O480" s="439"/>
      <c r="P480" s="439"/>
      <c r="Q480" s="439"/>
      <c r="R480" s="439"/>
      <c r="S480" s="439"/>
      <c r="T480" s="439"/>
      <c r="U480" s="439"/>
      <c r="V480" s="439"/>
      <c r="W480" s="439"/>
      <c r="X480" s="439"/>
      <c r="Y480" s="280"/>
      <c r="Z480" s="280"/>
      <c r="AA480" s="280"/>
      <c r="AB480" s="280"/>
      <c r="AC480" s="280"/>
      <c r="AD480" s="280"/>
    </row>
    <row r="481" spans="1:64" s="283" customFormat="1" ht="22.5" customHeight="1" x14ac:dyDescent="0.15">
      <c r="A481" s="439" t="s">
        <v>526</v>
      </c>
      <c r="B481" s="439"/>
      <c r="C481" s="439"/>
      <c r="D481" s="439"/>
      <c r="E481" s="439"/>
      <c r="F481" s="439"/>
      <c r="G481" s="439"/>
      <c r="H481" s="439"/>
      <c r="I481" s="439"/>
      <c r="J481" s="439"/>
      <c r="K481" s="439"/>
      <c r="L481" s="439"/>
      <c r="M481" s="439"/>
      <c r="N481" s="439"/>
      <c r="O481" s="439"/>
      <c r="P481" s="439"/>
      <c r="Q481" s="439"/>
      <c r="R481" s="439"/>
      <c r="S481" s="439"/>
      <c r="T481" s="439"/>
      <c r="U481" s="439"/>
      <c r="V481" s="439"/>
      <c r="W481" s="439"/>
      <c r="X481" s="439"/>
      <c r="Y481" s="280"/>
      <c r="Z481" s="280"/>
      <c r="AA481" s="280"/>
      <c r="AB481" s="280"/>
      <c r="AC481" s="280"/>
      <c r="AD481" s="280"/>
    </row>
    <row r="482" spans="1:64" s="283" customFormat="1" ht="22.5" customHeight="1" x14ac:dyDescent="0.15">
      <c r="A482" s="375" t="s">
        <v>514</v>
      </c>
      <c r="B482" s="376"/>
      <c r="C482" s="376"/>
      <c r="D482" s="376"/>
      <c r="E482" s="376"/>
      <c r="F482" s="376"/>
      <c r="G482" s="376"/>
      <c r="H482" s="376"/>
      <c r="I482" s="376"/>
      <c r="J482" s="376"/>
      <c r="K482" s="376"/>
      <c r="L482" s="376"/>
      <c r="M482" s="376"/>
      <c r="N482" s="376"/>
      <c r="O482" s="376"/>
      <c r="P482" s="376"/>
      <c r="Q482" s="376"/>
      <c r="R482" s="376"/>
      <c r="S482" s="376"/>
      <c r="T482" s="376"/>
      <c r="U482" s="376"/>
      <c r="V482" s="376"/>
      <c r="W482" s="376"/>
      <c r="X482" s="378"/>
      <c r="Y482" s="280"/>
      <c r="Z482" s="280"/>
      <c r="AA482" s="280"/>
      <c r="AB482" s="280"/>
      <c r="AC482" s="280"/>
      <c r="AD482" s="280"/>
    </row>
    <row r="483" spans="1:64" s="283" customFormat="1" ht="22.5" customHeight="1" x14ac:dyDescent="0.15">
      <c r="A483" s="439" t="s">
        <v>472</v>
      </c>
      <c r="B483" s="439"/>
      <c r="C483" s="439"/>
      <c r="D483" s="439"/>
      <c r="E483" s="439"/>
      <c r="F483" s="439"/>
      <c r="G483" s="439"/>
      <c r="H483" s="439"/>
      <c r="I483" s="439"/>
      <c r="J483" s="439"/>
      <c r="K483" s="439"/>
      <c r="L483" s="439"/>
      <c r="M483" s="439"/>
      <c r="N483" s="439"/>
      <c r="O483" s="439"/>
      <c r="P483" s="439"/>
      <c r="Q483" s="439"/>
      <c r="R483" s="439"/>
      <c r="S483" s="439"/>
      <c r="T483" s="439"/>
      <c r="U483" s="439"/>
      <c r="V483" s="439"/>
      <c r="W483" s="439"/>
      <c r="X483" s="439"/>
      <c r="Y483" s="279"/>
      <c r="Z483" s="279"/>
      <c r="AA483" s="279"/>
      <c r="AB483" s="279"/>
      <c r="AC483" s="279"/>
      <c r="AD483" s="279"/>
      <c r="AE483" s="279"/>
      <c r="AF483" s="279"/>
      <c r="AG483" s="279"/>
      <c r="AH483" s="279"/>
      <c r="AI483" s="279"/>
      <c r="AJ483" s="279"/>
      <c r="AK483" s="279"/>
      <c r="AL483" s="279"/>
      <c r="AM483" s="279"/>
      <c r="AN483" s="279"/>
      <c r="AO483" s="279"/>
      <c r="AP483" s="279"/>
      <c r="AQ483" s="279"/>
      <c r="AR483" s="279"/>
      <c r="AS483" s="279"/>
      <c r="AT483" s="279"/>
      <c r="AU483" s="279"/>
      <c r="AV483" s="279"/>
      <c r="AW483" s="279"/>
      <c r="AX483" s="279"/>
      <c r="AY483" s="279"/>
    </row>
    <row r="484" spans="1:64" s="283" customFormat="1" ht="22.5" customHeight="1" x14ac:dyDescent="0.15">
      <c r="A484" s="439" t="s">
        <v>525</v>
      </c>
      <c r="B484" s="439"/>
      <c r="C484" s="439"/>
      <c r="D484" s="439"/>
      <c r="E484" s="439"/>
      <c r="F484" s="439"/>
      <c r="G484" s="439"/>
      <c r="H484" s="439"/>
      <c r="I484" s="439"/>
      <c r="J484" s="439"/>
      <c r="K484" s="439"/>
      <c r="L484" s="439"/>
      <c r="M484" s="439"/>
      <c r="N484" s="439"/>
      <c r="O484" s="439"/>
      <c r="P484" s="439"/>
      <c r="Q484" s="439"/>
      <c r="R484" s="439"/>
      <c r="S484" s="439"/>
      <c r="T484" s="439"/>
      <c r="U484" s="439"/>
      <c r="V484" s="439"/>
      <c r="W484" s="439"/>
      <c r="X484" s="439"/>
      <c r="Y484" s="313"/>
      <c r="Z484" s="313"/>
      <c r="AA484" s="279"/>
      <c r="AB484" s="279"/>
      <c r="AC484" s="279"/>
      <c r="AD484" s="279"/>
      <c r="AE484" s="279"/>
      <c r="AF484" s="279"/>
      <c r="AG484" s="279"/>
      <c r="AH484" s="279"/>
      <c r="AI484" s="279"/>
      <c r="AJ484" s="279"/>
      <c r="AK484" s="279"/>
      <c r="AL484" s="279"/>
      <c r="AM484" s="279"/>
      <c r="AN484" s="279"/>
      <c r="AO484" s="279"/>
      <c r="AP484" s="279"/>
      <c r="AQ484" s="279"/>
      <c r="AR484" s="279"/>
      <c r="AS484" s="279"/>
      <c r="AT484" s="279"/>
      <c r="AU484" s="279"/>
      <c r="AV484" s="279"/>
      <c r="AW484" s="279"/>
      <c r="AX484" s="279"/>
      <c r="AY484" s="279"/>
      <c r="AZ484" s="279"/>
      <c r="BA484" s="279"/>
      <c r="BB484" s="279"/>
      <c r="BC484" s="279"/>
      <c r="BD484" s="279"/>
      <c r="BE484" s="279"/>
      <c r="BF484" s="279"/>
      <c r="BG484" s="279"/>
      <c r="BH484" s="279"/>
      <c r="BI484" s="279"/>
      <c r="BJ484" s="279"/>
      <c r="BK484" s="279"/>
      <c r="BL484" s="279"/>
    </row>
    <row r="485" spans="1:64" s="283" customFormat="1" ht="22.5" customHeight="1" x14ac:dyDescent="0.15">
      <c r="A485" s="375" t="s">
        <v>515</v>
      </c>
      <c r="B485" s="376"/>
      <c r="C485" s="376"/>
      <c r="D485" s="376"/>
      <c r="E485" s="376"/>
      <c r="F485" s="376"/>
      <c r="G485" s="376"/>
      <c r="H485" s="376"/>
      <c r="I485" s="376"/>
      <c r="J485" s="376"/>
      <c r="K485" s="376"/>
      <c r="L485" s="376"/>
      <c r="M485" s="376"/>
      <c r="N485" s="376"/>
      <c r="O485" s="376"/>
      <c r="P485" s="376"/>
      <c r="Q485" s="376"/>
      <c r="R485" s="376"/>
      <c r="S485" s="376"/>
      <c r="T485" s="376"/>
      <c r="U485" s="376"/>
      <c r="V485" s="376"/>
      <c r="W485" s="376"/>
      <c r="X485" s="378"/>
      <c r="Y485" s="313"/>
      <c r="Z485" s="313"/>
      <c r="AA485" s="279"/>
      <c r="AB485" s="279"/>
      <c r="AC485" s="279"/>
      <c r="AD485" s="279"/>
      <c r="AE485" s="279"/>
      <c r="AF485" s="279"/>
      <c r="AG485" s="279"/>
      <c r="AH485" s="279"/>
      <c r="AI485" s="279"/>
      <c r="AJ485" s="279"/>
      <c r="AK485" s="279"/>
      <c r="AL485" s="279"/>
      <c r="AM485" s="279"/>
      <c r="AN485" s="279"/>
      <c r="AO485" s="279"/>
      <c r="AP485" s="279"/>
      <c r="AQ485" s="279"/>
      <c r="AR485" s="279"/>
      <c r="AS485" s="279"/>
      <c r="AT485" s="279"/>
      <c r="AU485" s="279"/>
      <c r="AV485" s="279"/>
      <c r="AW485" s="279"/>
      <c r="AX485" s="279"/>
      <c r="AY485" s="279"/>
      <c r="AZ485" s="279"/>
      <c r="BA485" s="279"/>
      <c r="BB485" s="279"/>
      <c r="BC485" s="279"/>
      <c r="BD485" s="279"/>
      <c r="BE485" s="279"/>
      <c r="BF485" s="279"/>
      <c r="BG485" s="279"/>
      <c r="BH485" s="279"/>
      <c r="BI485" s="279"/>
      <c r="BJ485" s="279"/>
      <c r="BK485" s="279"/>
      <c r="BL485" s="279"/>
    </row>
    <row r="486" spans="1:64" s="283" customFormat="1" ht="22.5" customHeight="1" x14ac:dyDescent="0.15">
      <c r="A486" s="439" t="s">
        <v>473</v>
      </c>
      <c r="B486" s="439"/>
      <c r="C486" s="439"/>
      <c r="D486" s="439"/>
      <c r="E486" s="439"/>
      <c r="F486" s="439"/>
      <c r="G486" s="439"/>
      <c r="H486" s="439"/>
      <c r="I486" s="439"/>
      <c r="J486" s="439"/>
      <c r="K486" s="439"/>
      <c r="L486" s="439"/>
      <c r="M486" s="439"/>
      <c r="N486" s="439"/>
      <c r="O486" s="439"/>
      <c r="P486" s="439"/>
      <c r="Q486" s="439"/>
      <c r="R486" s="439"/>
      <c r="S486" s="439"/>
      <c r="T486" s="439"/>
      <c r="U486" s="439"/>
      <c r="V486" s="439"/>
      <c r="W486" s="439"/>
      <c r="X486" s="439"/>
    </row>
    <row r="487" spans="1:64" s="283" customFormat="1" ht="22.5" customHeight="1" x14ac:dyDescent="0.15">
      <c r="A487" s="439" t="s">
        <v>524</v>
      </c>
      <c r="B487" s="439"/>
      <c r="C487" s="439"/>
      <c r="D487" s="439"/>
      <c r="E487" s="439"/>
      <c r="F487" s="439"/>
      <c r="G487" s="439"/>
      <c r="H487" s="439"/>
      <c r="I487" s="439"/>
      <c r="J487" s="439"/>
      <c r="K487" s="439"/>
      <c r="L487" s="439"/>
      <c r="M487" s="439"/>
      <c r="N487" s="439"/>
      <c r="O487" s="439"/>
      <c r="P487" s="439"/>
      <c r="Q487" s="439"/>
      <c r="R487" s="439"/>
      <c r="S487" s="439"/>
      <c r="T487" s="439"/>
      <c r="U487" s="439"/>
      <c r="V487" s="439"/>
      <c r="W487" s="439"/>
      <c r="X487" s="439"/>
    </row>
    <row r="488" spans="1:64" s="283" customFormat="1" ht="22.5" customHeight="1" x14ac:dyDescent="0.15">
      <c r="A488" s="374" t="s">
        <v>513</v>
      </c>
      <c r="B488" s="374"/>
      <c r="C488" s="374"/>
      <c r="D488" s="374"/>
      <c r="E488" s="374"/>
      <c r="F488" s="374"/>
      <c r="G488" s="374"/>
      <c r="H488" s="374"/>
      <c r="I488" s="374"/>
      <c r="J488" s="374"/>
      <c r="K488" s="374"/>
      <c r="L488" s="374"/>
      <c r="M488" s="374"/>
      <c r="N488" s="374"/>
      <c r="O488" s="374"/>
      <c r="P488" s="374"/>
      <c r="Q488" s="374"/>
      <c r="R488" s="374"/>
      <c r="S488" s="374"/>
      <c r="T488" s="374"/>
      <c r="U488" s="374"/>
      <c r="V488" s="374"/>
      <c r="W488" s="374"/>
      <c r="X488" s="379"/>
    </row>
    <row r="489" spans="1:64" s="283" customFormat="1" ht="22.5" customHeight="1" thickBot="1" x14ac:dyDescent="0.2">
      <c r="A489" s="266"/>
      <c r="B489" s="266"/>
      <c r="C489" s="266"/>
      <c r="D489" s="266"/>
      <c r="E489" s="266"/>
      <c r="F489" s="266"/>
      <c r="G489" s="266"/>
      <c r="H489" s="266"/>
      <c r="I489" s="266"/>
      <c r="J489" s="266"/>
      <c r="K489" s="266"/>
      <c r="L489" s="266"/>
      <c r="M489" s="266"/>
      <c r="N489" s="266"/>
      <c r="O489" s="266"/>
      <c r="P489" s="266"/>
      <c r="Q489" s="266"/>
      <c r="R489" s="266"/>
      <c r="S489" s="266"/>
      <c r="T489" s="266"/>
      <c r="U489" s="266"/>
      <c r="V489" s="266"/>
      <c r="W489" s="277"/>
      <c r="X489" s="277"/>
      <c r="Y489" s="280"/>
      <c r="Z489" s="280"/>
      <c r="AA489" s="280"/>
      <c r="AB489" s="280"/>
      <c r="AC489" s="280"/>
      <c r="AD489" s="280"/>
      <c r="AE489" s="280"/>
      <c r="AF489" s="280"/>
      <c r="AG489" s="280"/>
      <c r="AH489" s="280"/>
      <c r="AI489" s="280"/>
      <c r="AJ489" s="280"/>
      <c r="AK489" s="280"/>
      <c r="AL489" s="280"/>
      <c r="AM489" s="280"/>
      <c r="AN489" s="280"/>
      <c r="AO489" s="280"/>
      <c r="AP489" s="280"/>
      <c r="AQ489" s="280"/>
      <c r="AR489" s="280"/>
      <c r="AS489" s="280"/>
      <c r="AT489" s="280"/>
      <c r="AU489" s="280"/>
      <c r="AV489" s="280"/>
      <c r="AW489" s="280"/>
      <c r="AX489" s="280"/>
      <c r="AY489" s="280"/>
      <c r="AZ489" s="280"/>
      <c r="BA489" s="280"/>
      <c r="BB489" s="280"/>
      <c r="BC489" s="280"/>
      <c r="BD489" s="280"/>
      <c r="BE489" s="280"/>
      <c r="BF489" s="280"/>
      <c r="BG489" s="280"/>
      <c r="BH489" s="280"/>
      <c r="BI489" s="280"/>
      <c r="BJ489" s="280"/>
      <c r="BK489" s="280"/>
      <c r="BL489" s="280"/>
    </row>
    <row r="490" spans="1:64" s="283" customFormat="1" ht="22.5" customHeight="1" thickBot="1" x14ac:dyDescent="0.2">
      <c r="A490" s="274" t="s">
        <v>475</v>
      </c>
      <c r="B490" s="269"/>
      <c r="C490" s="269"/>
      <c r="D490" s="269"/>
      <c r="E490" s="269"/>
      <c r="F490" s="269"/>
      <c r="G490" s="269"/>
      <c r="H490" s="269"/>
      <c r="I490" s="269"/>
      <c r="J490" s="269"/>
      <c r="K490" s="269"/>
      <c r="L490" s="269"/>
      <c r="M490" s="269"/>
      <c r="N490" s="269"/>
      <c r="O490" s="269"/>
      <c r="P490" s="269"/>
      <c r="Q490" s="269"/>
      <c r="R490" s="269"/>
      <c r="S490" s="269"/>
      <c r="T490" s="272"/>
      <c r="U490" s="450" t="s">
        <v>474</v>
      </c>
      <c r="V490" s="451"/>
      <c r="W490" s="452"/>
      <c r="X490" s="278"/>
    </row>
    <row r="491" spans="1:64" s="283" customFormat="1" thickBot="1" x14ac:dyDescent="0.2">
      <c r="A491" s="269"/>
      <c r="B491" s="269"/>
      <c r="C491" s="269"/>
      <c r="D491" s="269"/>
      <c r="E491" s="269"/>
      <c r="F491" s="269"/>
      <c r="G491" s="269"/>
      <c r="H491" s="269"/>
      <c r="I491" s="269"/>
      <c r="J491" s="269"/>
      <c r="K491" s="269"/>
      <c r="L491" s="269"/>
      <c r="M491" s="269"/>
      <c r="N491" s="269"/>
      <c r="O491" s="269"/>
      <c r="P491" s="269"/>
      <c r="Q491" s="269"/>
      <c r="R491" s="269"/>
      <c r="S491" s="269"/>
      <c r="T491" s="272"/>
      <c r="U491" s="272"/>
      <c r="V491" s="272"/>
      <c r="W491" s="278"/>
      <c r="X491" s="278"/>
    </row>
    <row r="492" spans="1:64" s="283" customFormat="1" thickBot="1" x14ac:dyDescent="0.2">
      <c r="A492" s="284" t="s">
        <v>476</v>
      </c>
      <c r="B492" s="285"/>
      <c r="C492" s="285" t="s">
        <v>477</v>
      </c>
      <c r="D492" s="286"/>
      <c r="E492" s="286"/>
      <c r="F492" s="286"/>
      <c r="G492" s="286"/>
      <c r="H492" s="286"/>
      <c r="I492" s="285" t="s">
        <v>478</v>
      </c>
      <c r="J492" s="287"/>
      <c r="K492" s="285" t="s">
        <v>479</v>
      </c>
      <c r="L492" s="285" t="s">
        <v>480</v>
      </c>
      <c r="M492" s="287"/>
      <c r="N492" s="288"/>
      <c r="O492" s="288"/>
      <c r="P492" s="288"/>
      <c r="Q492" s="288"/>
      <c r="R492" s="288"/>
      <c r="S492" s="288"/>
      <c r="T492" s="289" t="s">
        <v>478</v>
      </c>
      <c r="U492" s="290"/>
      <c r="V492" s="280"/>
      <c r="W492" s="291"/>
      <c r="X492" s="291"/>
    </row>
    <row r="493" spans="1:64" s="283" customFormat="1" thickBot="1" x14ac:dyDescent="0.2">
      <c r="A493" s="292"/>
      <c r="B493" s="293"/>
      <c r="C493" s="279"/>
      <c r="D493" s="279"/>
      <c r="E493" s="279"/>
      <c r="F493" s="279"/>
      <c r="G493" s="279"/>
      <c r="H493" s="279"/>
      <c r="I493" s="279"/>
      <c r="J493" s="279"/>
      <c r="K493" s="279"/>
      <c r="L493" s="279"/>
      <c r="M493" s="279"/>
      <c r="N493" s="279"/>
      <c r="O493" s="279"/>
      <c r="P493" s="279"/>
      <c r="Q493" s="279"/>
      <c r="R493" s="279"/>
      <c r="S493" s="279"/>
      <c r="T493" s="279"/>
      <c r="U493" s="279"/>
      <c r="V493" s="279"/>
      <c r="W493" s="279"/>
      <c r="X493" s="280"/>
    </row>
    <row r="494" spans="1:64" s="283" customFormat="1" ht="13.5" x14ac:dyDescent="0.15">
      <c r="A494" s="282"/>
      <c r="B494" s="294"/>
      <c r="C494" s="453" t="s">
        <v>517</v>
      </c>
      <c r="D494" s="454"/>
      <c r="E494" s="455"/>
      <c r="F494" s="440" t="s">
        <v>392</v>
      </c>
      <c r="G494" s="441"/>
      <c r="H494" s="441"/>
      <c r="I494" s="441"/>
      <c r="J494" s="441"/>
      <c r="K494" s="441"/>
      <c r="L494" s="441"/>
      <c r="M494" s="441"/>
      <c r="N494" s="442"/>
      <c r="O494" s="440" t="s">
        <v>482</v>
      </c>
      <c r="P494" s="441"/>
      <c r="Q494" s="441"/>
      <c r="R494" s="441"/>
      <c r="S494" s="441"/>
      <c r="T494" s="441"/>
      <c r="U494" s="441"/>
      <c r="V494" s="441"/>
      <c r="W494" s="441"/>
      <c r="X494" s="442"/>
    </row>
    <row r="495" spans="1:64" s="283" customFormat="1" thickBot="1" x14ac:dyDescent="0.2">
      <c r="A495" s="282"/>
      <c r="B495" s="294"/>
      <c r="C495" s="456"/>
      <c r="D495" s="457"/>
      <c r="E495" s="458"/>
      <c r="F495" s="443"/>
      <c r="G495" s="444"/>
      <c r="H495" s="444"/>
      <c r="I495" s="444"/>
      <c r="J495" s="444"/>
      <c r="K495" s="444"/>
      <c r="L495" s="444"/>
      <c r="M495" s="444"/>
      <c r="N495" s="445"/>
      <c r="O495" s="443"/>
      <c r="P495" s="444"/>
      <c r="Q495" s="444"/>
      <c r="R495" s="444"/>
      <c r="S495" s="444"/>
      <c r="T495" s="444"/>
      <c r="U495" s="444"/>
      <c r="V495" s="444"/>
      <c r="W495" s="444"/>
      <c r="X495" s="445"/>
    </row>
    <row r="496" spans="1:64" s="283" customFormat="1" ht="13.5" x14ac:dyDescent="0.15">
      <c r="A496" s="282"/>
      <c r="B496" s="294"/>
      <c r="C496" s="456"/>
      <c r="D496" s="457"/>
      <c r="E496" s="458"/>
      <c r="F496" s="298"/>
      <c r="G496" s="299"/>
      <c r="H496" s="299"/>
      <c r="I496" s="299"/>
      <c r="J496" s="299"/>
      <c r="K496" s="299"/>
      <c r="L496" s="299"/>
      <c r="M496" s="299"/>
      <c r="N496" s="300"/>
      <c r="O496" s="299"/>
      <c r="P496" s="301"/>
      <c r="Q496" s="301"/>
      <c r="R496" s="301"/>
      <c r="S496" s="301"/>
      <c r="T496" s="301"/>
      <c r="U496" s="301"/>
      <c r="V496" s="301"/>
      <c r="W496" s="301"/>
      <c r="X496" s="302"/>
    </row>
    <row r="497" spans="1:24" s="283" customFormat="1" thickBot="1" x14ac:dyDescent="0.2">
      <c r="A497" s="282"/>
      <c r="B497" s="303"/>
      <c r="C497" s="456"/>
      <c r="D497" s="457"/>
      <c r="E497" s="458"/>
      <c r="F497" s="304" t="s">
        <v>483</v>
      </c>
      <c r="G497" s="305"/>
      <c r="H497" s="305" t="s">
        <v>484</v>
      </c>
      <c r="I497" s="306"/>
      <c r="J497" s="306"/>
      <c r="K497" s="306"/>
      <c r="L497" s="306"/>
      <c r="M497" s="279" t="s">
        <v>485</v>
      </c>
      <c r="N497" s="307"/>
      <c r="O497" s="305" t="s">
        <v>486</v>
      </c>
      <c r="P497" s="279" t="s">
        <v>487</v>
      </c>
      <c r="Q497" s="279"/>
      <c r="R497" s="279"/>
      <c r="S497" s="279"/>
      <c r="T497" s="279"/>
      <c r="U497" s="279"/>
      <c r="V497" s="279"/>
      <c r="W497" s="279"/>
      <c r="X497" s="307"/>
    </row>
    <row r="498" spans="1:24" s="283" customFormat="1" ht="13.5" x14ac:dyDescent="0.15">
      <c r="A498" s="279"/>
      <c r="B498" s="294"/>
      <c r="C498" s="456"/>
      <c r="D498" s="457"/>
      <c r="E498" s="458"/>
      <c r="F498" s="304" t="s">
        <v>488</v>
      </c>
      <c r="G498" s="305"/>
      <c r="H498" s="305" t="s">
        <v>484</v>
      </c>
      <c r="I498" s="305"/>
      <c r="J498" s="308" t="s">
        <v>485</v>
      </c>
      <c r="K498" s="279" t="s">
        <v>489</v>
      </c>
      <c r="L498" s="279"/>
      <c r="M498" s="279"/>
      <c r="N498" s="307"/>
      <c r="O498" s="305" t="s">
        <v>486</v>
      </c>
      <c r="P498" s="279" t="s">
        <v>490</v>
      </c>
      <c r="Q498" s="279"/>
      <c r="R498" s="279"/>
      <c r="S498" s="279"/>
      <c r="T498" s="279"/>
      <c r="U498" s="279"/>
      <c r="V498" s="279"/>
      <c r="W498" s="279"/>
      <c r="X498" s="307"/>
    </row>
    <row r="499" spans="1:24" s="283" customFormat="1" ht="13.5" x14ac:dyDescent="0.15">
      <c r="A499" s="279"/>
      <c r="B499" s="294"/>
      <c r="C499" s="456"/>
      <c r="D499" s="457"/>
      <c r="E499" s="458"/>
      <c r="F499" s="304" t="s">
        <v>491</v>
      </c>
      <c r="G499" s="305"/>
      <c r="H499" s="305"/>
      <c r="I499" s="305"/>
      <c r="J499" s="305"/>
      <c r="K499" s="305"/>
      <c r="L499" s="305"/>
      <c r="M499" s="279"/>
      <c r="N499" s="307"/>
      <c r="O499" s="305" t="s">
        <v>486</v>
      </c>
      <c r="P499" s="279" t="s">
        <v>492</v>
      </c>
      <c r="Q499" s="279"/>
      <c r="R499" s="279"/>
      <c r="S499" s="279"/>
      <c r="T499" s="279"/>
      <c r="U499" s="279"/>
      <c r="V499" s="279"/>
      <c r="W499" s="279"/>
      <c r="X499" s="307"/>
    </row>
    <row r="500" spans="1:24" s="283" customFormat="1" ht="13.5" x14ac:dyDescent="0.15">
      <c r="A500" s="279"/>
      <c r="B500" s="294"/>
      <c r="C500" s="456"/>
      <c r="D500" s="457"/>
      <c r="E500" s="458"/>
      <c r="F500" s="304" t="s">
        <v>491</v>
      </c>
      <c r="G500" s="305"/>
      <c r="H500" s="305"/>
      <c r="I500" s="305"/>
      <c r="J500" s="305"/>
      <c r="K500" s="305"/>
      <c r="L500" s="305"/>
      <c r="M500" s="279"/>
      <c r="N500" s="307"/>
      <c r="O500" s="305" t="s">
        <v>486</v>
      </c>
      <c r="P500" s="279" t="s">
        <v>493</v>
      </c>
      <c r="Q500" s="279"/>
      <c r="R500" s="279"/>
      <c r="S500" s="279"/>
      <c r="T500" s="279"/>
      <c r="U500" s="279"/>
      <c r="V500" s="279"/>
      <c r="W500" s="279"/>
      <c r="X500" s="307"/>
    </row>
    <row r="501" spans="1:24" s="283" customFormat="1" ht="13.5" x14ac:dyDescent="0.15">
      <c r="A501" s="279"/>
      <c r="B501" s="294"/>
      <c r="C501" s="456"/>
      <c r="D501" s="457"/>
      <c r="E501" s="458"/>
      <c r="F501" s="309"/>
      <c r="G501" s="279"/>
      <c r="H501" s="279"/>
      <c r="I501" s="279"/>
      <c r="J501" s="279"/>
      <c r="K501" s="279"/>
      <c r="L501" s="279"/>
      <c r="M501" s="279"/>
      <c r="N501" s="307"/>
      <c r="O501" s="305" t="s">
        <v>486</v>
      </c>
      <c r="P501" s="279" t="s">
        <v>494</v>
      </c>
      <c r="Q501" s="279"/>
      <c r="R501" s="279"/>
      <c r="S501" s="279"/>
      <c r="T501" s="279"/>
      <c r="U501" s="279"/>
      <c r="V501" s="279"/>
      <c r="W501" s="279"/>
      <c r="X501" s="307"/>
    </row>
    <row r="502" spans="1:24" s="283" customFormat="1" thickBot="1" x14ac:dyDescent="0.2">
      <c r="A502" s="279"/>
      <c r="B502" s="294"/>
      <c r="C502" s="459"/>
      <c r="D502" s="460"/>
      <c r="E502" s="461"/>
      <c r="F502" s="310"/>
      <c r="G502" s="311"/>
      <c r="H502" s="311"/>
      <c r="I502" s="311"/>
      <c r="J502" s="311"/>
      <c r="K502" s="311"/>
      <c r="L502" s="311"/>
      <c r="M502" s="311"/>
      <c r="N502" s="312"/>
      <c r="O502" s="311"/>
      <c r="P502" s="311"/>
      <c r="Q502" s="311"/>
      <c r="R502" s="311"/>
      <c r="S502" s="311"/>
      <c r="T502" s="311"/>
      <c r="U502" s="311"/>
      <c r="V502" s="311"/>
      <c r="W502" s="311"/>
      <c r="X502" s="312"/>
    </row>
    <row r="503" spans="1:24" s="283" customFormat="1" thickBot="1" x14ac:dyDescent="0.2">
      <c r="A503" s="279"/>
      <c r="B503" s="294"/>
      <c r="C503" s="279"/>
      <c r="D503" s="279"/>
      <c r="E503" s="279"/>
      <c r="F503" s="279"/>
      <c r="G503" s="279"/>
      <c r="H503" s="279"/>
      <c r="I503" s="279"/>
      <c r="J503" s="279"/>
      <c r="K503" s="279"/>
      <c r="L503" s="279"/>
      <c r="M503" s="279"/>
      <c r="N503" s="279"/>
      <c r="O503" s="279"/>
      <c r="P503" s="279"/>
      <c r="Q503" s="279"/>
      <c r="R503" s="279"/>
      <c r="S503" s="279"/>
      <c r="T503" s="279"/>
      <c r="U503" s="279"/>
      <c r="V503" s="279"/>
      <c r="W503" s="279"/>
      <c r="X503" s="279"/>
    </row>
    <row r="504" spans="1:24" s="283" customFormat="1" ht="13.5" x14ac:dyDescent="0.15">
      <c r="A504" s="279"/>
      <c r="B504" s="294"/>
      <c r="C504" s="453" t="s">
        <v>495</v>
      </c>
      <c r="D504" s="454"/>
      <c r="E504" s="455"/>
      <c r="F504" s="440" t="s">
        <v>392</v>
      </c>
      <c r="G504" s="441"/>
      <c r="H504" s="441"/>
      <c r="I504" s="441"/>
      <c r="J504" s="441"/>
      <c r="K504" s="441"/>
      <c r="L504" s="441"/>
      <c r="M504" s="441"/>
      <c r="N504" s="442"/>
      <c r="O504" s="440" t="s">
        <v>482</v>
      </c>
      <c r="P504" s="441"/>
      <c r="Q504" s="441"/>
      <c r="R504" s="441"/>
      <c r="S504" s="441"/>
      <c r="T504" s="441"/>
      <c r="U504" s="441"/>
      <c r="V504" s="441"/>
      <c r="W504" s="441"/>
      <c r="X504" s="442"/>
    </row>
    <row r="505" spans="1:24" s="283" customFormat="1" thickBot="1" x14ac:dyDescent="0.2">
      <c r="A505" s="279"/>
      <c r="B505" s="294"/>
      <c r="C505" s="456"/>
      <c r="D505" s="457"/>
      <c r="E505" s="458"/>
      <c r="F505" s="443"/>
      <c r="G505" s="444"/>
      <c r="H505" s="444"/>
      <c r="I505" s="444"/>
      <c r="J505" s="444"/>
      <c r="K505" s="444"/>
      <c r="L505" s="444"/>
      <c r="M505" s="444"/>
      <c r="N505" s="445"/>
      <c r="O505" s="443"/>
      <c r="P505" s="444"/>
      <c r="Q505" s="444"/>
      <c r="R505" s="444"/>
      <c r="S505" s="444"/>
      <c r="T505" s="444"/>
      <c r="U505" s="444"/>
      <c r="V505" s="444"/>
      <c r="W505" s="444"/>
      <c r="X505" s="445"/>
    </row>
    <row r="506" spans="1:24" s="283" customFormat="1" ht="13.5" x14ac:dyDescent="0.15">
      <c r="A506" s="279"/>
      <c r="B506" s="294"/>
      <c r="C506" s="456"/>
      <c r="D506" s="457"/>
      <c r="E506" s="458"/>
      <c r="F506" s="298"/>
      <c r="G506" s="299"/>
      <c r="H506" s="299"/>
      <c r="I506" s="299"/>
      <c r="J506" s="299"/>
      <c r="K506" s="299"/>
      <c r="L506" s="299"/>
      <c r="M506" s="299"/>
      <c r="N506" s="300"/>
      <c r="O506" s="299"/>
      <c r="P506" s="299"/>
      <c r="Q506" s="299"/>
      <c r="R506" s="299"/>
      <c r="S506" s="299"/>
      <c r="T506" s="299"/>
      <c r="U506" s="299"/>
      <c r="V506" s="299"/>
      <c r="W506" s="299"/>
      <c r="X506" s="307"/>
    </row>
    <row r="507" spans="1:24" s="283" customFormat="1" thickBot="1" x14ac:dyDescent="0.2">
      <c r="A507" s="279"/>
      <c r="B507" s="303"/>
      <c r="C507" s="456"/>
      <c r="D507" s="457"/>
      <c r="E507" s="458"/>
      <c r="F507" s="304" t="s">
        <v>483</v>
      </c>
      <c r="G507" s="305"/>
      <c r="H507" s="305" t="s">
        <v>484</v>
      </c>
      <c r="I507" s="306"/>
      <c r="J507" s="306"/>
      <c r="K507" s="306"/>
      <c r="L507" s="306"/>
      <c r="M507" s="279" t="s">
        <v>485</v>
      </c>
      <c r="N507" s="307"/>
      <c r="O507" s="305" t="s">
        <v>486</v>
      </c>
      <c r="P507" s="279" t="s">
        <v>496</v>
      </c>
      <c r="Q507" s="279"/>
      <c r="R507" s="279"/>
      <c r="S507" s="279"/>
      <c r="T507" s="279"/>
      <c r="U507" s="279"/>
      <c r="V507" s="279"/>
      <c r="W507" s="279"/>
      <c r="X507" s="307"/>
    </row>
    <row r="508" spans="1:24" s="283" customFormat="1" ht="13.5" x14ac:dyDescent="0.15">
      <c r="A508" s="279"/>
      <c r="B508" s="280"/>
      <c r="C508" s="456"/>
      <c r="D508" s="457"/>
      <c r="E508" s="458"/>
      <c r="F508" s="304" t="s">
        <v>488</v>
      </c>
      <c r="G508" s="305"/>
      <c r="H508" s="305" t="s">
        <v>484</v>
      </c>
      <c r="I508" s="305"/>
      <c r="J508" s="308" t="s">
        <v>485</v>
      </c>
      <c r="K508" s="279" t="s">
        <v>489</v>
      </c>
      <c r="L508" s="279"/>
      <c r="M508" s="279"/>
      <c r="N508" s="307"/>
      <c r="O508" s="305" t="s">
        <v>486</v>
      </c>
      <c r="P508" s="279" t="s">
        <v>497</v>
      </c>
      <c r="Q508" s="279"/>
      <c r="R508" s="279"/>
      <c r="S508" s="279"/>
      <c r="T508" s="279"/>
      <c r="U508" s="279"/>
      <c r="V508" s="279"/>
      <c r="W508" s="279"/>
      <c r="X508" s="307"/>
    </row>
    <row r="509" spans="1:24" s="283" customFormat="1" ht="13.5" x14ac:dyDescent="0.15">
      <c r="A509" s="279"/>
      <c r="B509" s="280"/>
      <c r="C509" s="456"/>
      <c r="D509" s="457"/>
      <c r="E509" s="458"/>
      <c r="F509" s="304" t="s">
        <v>491</v>
      </c>
      <c r="G509" s="305"/>
      <c r="H509" s="305"/>
      <c r="I509" s="305"/>
      <c r="J509" s="305"/>
      <c r="K509" s="305"/>
      <c r="L509" s="305"/>
      <c r="M509" s="279"/>
      <c r="N509" s="307"/>
      <c r="O509" s="299"/>
      <c r="P509" s="279"/>
      <c r="Q509" s="279"/>
      <c r="R509" s="279"/>
      <c r="S509" s="279"/>
      <c r="T509" s="279"/>
      <c r="U509" s="279"/>
      <c r="V509" s="279"/>
      <c r="W509" s="279"/>
      <c r="X509" s="307"/>
    </row>
    <row r="510" spans="1:24" s="283" customFormat="1" ht="13.5" x14ac:dyDescent="0.15">
      <c r="A510" s="279"/>
      <c r="B510" s="280"/>
      <c r="C510" s="456"/>
      <c r="D510" s="457"/>
      <c r="E510" s="458"/>
      <c r="F510" s="304" t="s">
        <v>491</v>
      </c>
      <c r="G510" s="305"/>
      <c r="H510" s="305"/>
      <c r="I510" s="305"/>
      <c r="J510" s="305"/>
      <c r="K510" s="305"/>
      <c r="L510" s="305"/>
      <c r="M510" s="279"/>
      <c r="N510" s="307"/>
      <c r="O510" s="279"/>
      <c r="P510" s="308"/>
      <c r="Q510" s="308"/>
      <c r="R510" s="308"/>
      <c r="S510" s="308"/>
      <c r="T510" s="308"/>
      <c r="U510" s="308"/>
      <c r="V510" s="308"/>
      <c r="W510" s="308"/>
      <c r="X510" s="307"/>
    </row>
    <row r="511" spans="1:24" s="283" customFormat="1" ht="13.5" x14ac:dyDescent="0.15">
      <c r="A511" s="279"/>
      <c r="B511" s="280"/>
      <c r="C511" s="456"/>
      <c r="D511" s="457"/>
      <c r="E511" s="458"/>
      <c r="F511" s="280"/>
      <c r="G511" s="280"/>
      <c r="H511" s="280"/>
      <c r="I511" s="280"/>
      <c r="J511" s="280"/>
      <c r="K511" s="280"/>
      <c r="L511" s="280"/>
      <c r="M511" s="279"/>
      <c r="N511" s="307"/>
      <c r="O511" s="279"/>
      <c r="P511" s="279"/>
      <c r="Q511" s="279"/>
      <c r="R511" s="279"/>
      <c r="S511" s="279"/>
      <c r="T511" s="279"/>
      <c r="U511" s="279"/>
      <c r="V511" s="279"/>
      <c r="W511" s="279"/>
      <c r="X511" s="307"/>
    </row>
    <row r="512" spans="1:24" s="283" customFormat="1" thickBot="1" x14ac:dyDescent="0.2">
      <c r="A512" s="279"/>
      <c r="B512" s="280"/>
      <c r="C512" s="459"/>
      <c r="D512" s="460"/>
      <c r="E512" s="461"/>
      <c r="F512" s="310"/>
      <c r="G512" s="311"/>
      <c r="H512" s="311"/>
      <c r="I512" s="311"/>
      <c r="J512" s="311"/>
      <c r="K512" s="311"/>
      <c r="L512" s="311"/>
      <c r="M512" s="311"/>
      <c r="N512" s="312"/>
      <c r="O512" s="311"/>
      <c r="P512" s="311"/>
      <c r="Q512" s="311"/>
      <c r="R512" s="311"/>
      <c r="S512" s="311"/>
      <c r="T512" s="311"/>
      <c r="U512" s="311"/>
      <c r="V512" s="311"/>
      <c r="W512" s="311"/>
      <c r="X512" s="312"/>
    </row>
    <row r="513" spans="1:24" s="283" customFormat="1" ht="13.5" x14ac:dyDescent="0.15">
      <c r="A513" s="279"/>
      <c r="B513" s="280"/>
      <c r="C513" s="281"/>
      <c r="D513" s="281"/>
      <c r="E513" s="281"/>
      <c r="F513" s="282"/>
      <c r="G513" s="282"/>
      <c r="H513" s="282"/>
      <c r="I513" s="282"/>
      <c r="J513" s="282"/>
      <c r="K513" s="282"/>
      <c r="L513" s="282"/>
      <c r="M513" s="282"/>
      <c r="N513" s="282"/>
      <c r="O513" s="282"/>
      <c r="P513" s="282"/>
      <c r="Q513" s="282"/>
      <c r="R513" s="282"/>
      <c r="S513" s="282"/>
      <c r="T513" s="282"/>
      <c r="U513" s="282"/>
      <c r="V513" s="282"/>
      <c r="W513" s="282"/>
      <c r="X513" s="282"/>
    </row>
    <row r="514" spans="1:24" s="283" customFormat="1" thickBot="1" x14ac:dyDescent="0.2">
      <c r="A514" s="279"/>
      <c r="B514" s="279"/>
      <c r="C514" s="279"/>
      <c r="D514" s="279"/>
      <c r="E514" s="279"/>
      <c r="F514" s="279"/>
      <c r="G514" s="279"/>
      <c r="H514" s="279"/>
      <c r="I514" s="279"/>
      <c r="J514" s="279"/>
      <c r="K514" s="279"/>
      <c r="L514" s="279"/>
      <c r="M514" s="279"/>
      <c r="N514" s="279"/>
      <c r="O514" s="279"/>
      <c r="P514" s="279"/>
      <c r="Q514" s="279"/>
      <c r="R514" s="279"/>
      <c r="S514" s="279"/>
      <c r="T514" s="279"/>
      <c r="U514" s="279"/>
      <c r="V514" s="279"/>
      <c r="W514" s="279"/>
      <c r="X514" s="279"/>
    </row>
    <row r="515" spans="1:24" s="283" customFormat="1" ht="15" thickBot="1" x14ac:dyDescent="0.2">
      <c r="A515" s="313" t="s">
        <v>499</v>
      </c>
      <c r="B515" s="279"/>
      <c r="C515" s="279"/>
      <c r="D515" s="279"/>
      <c r="E515" s="279"/>
      <c r="F515" s="279"/>
      <c r="G515" s="279"/>
      <c r="H515" s="279"/>
      <c r="I515" s="279"/>
      <c r="J515" s="279"/>
      <c r="K515" s="279"/>
      <c r="L515" s="279"/>
      <c r="M515" s="279"/>
      <c r="N515" s="279"/>
      <c r="O515" s="279"/>
      <c r="P515" s="279"/>
      <c r="Q515" s="279"/>
      <c r="R515" s="279"/>
      <c r="S515" s="279"/>
      <c r="T515" s="279"/>
      <c r="U515" s="462" t="s">
        <v>498</v>
      </c>
      <c r="V515" s="463"/>
      <c r="W515" s="464"/>
      <c r="X515" s="279"/>
    </row>
    <row r="516" spans="1:24" s="283" customFormat="1" thickBot="1" x14ac:dyDescent="0.2">
      <c r="A516" s="313"/>
      <c r="B516" s="279"/>
      <c r="C516" s="279"/>
      <c r="D516" s="279"/>
      <c r="E516" s="279"/>
      <c r="F516" s="279"/>
      <c r="G516" s="279"/>
      <c r="H516" s="279"/>
      <c r="I516" s="279"/>
      <c r="J516" s="279"/>
      <c r="K516" s="279"/>
      <c r="L516" s="279"/>
      <c r="M516" s="279"/>
      <c r="N516" s="279"/>
      <c r="O516" s="279"/>
      <c r="P516" s="279"/>
      <c r="Q516" s="279"/>
      <c r="R516" s="279"/>
      <c r="S516" s="279"/>
      <c r="T516" s="279"/>
      <c r="U516" s="279"/>
      <c r="V516" s="279"/>
      <c r="W516" s="279"/>
      <c r="X516" s="279"/>
    </row>
    <row r="517" spans="1:24" s="272" customFormat="1" ht="13.5" x14ac:dyDescent="0.15">
      <c r="A517" s="279"/>
      <c r="B517" s="440" t="s">
        <v>500</v>
      </c>
      <c r="C517" s="441"/>
      <c r="D517" s="446"/>
      <c r="E517" s="447" t="s">
        <v>501</v>
      </c>
      <c r="F517" s="448"/>
      <c r="G517" s="448"/>
      <c r="H517" s="448"/>
      <c r="I517" s="448"/>
      <c r="J517" s="448"/>
      <c r="K517" s="448"/>
      <c r="L517" s="448"/>
      <c r="M517" s="448"/>
      <c r="N517" s="448"/>
      <c r="O517" s="448"/>
      <c r="P517" s="448"/>
      <c r="Q517" s="448"/>
      <c r="R517" s="448"/>
      <c r="S517" s="449"/>
      <c r="T517" s="279"/>
      <c r="U517" s="279"/>
      <c r="V517" s="279"/>
      <c r="W517" s="279"/>
      <c r="X517" s="283"/>
    </row>
    <row r="518" spans="1:24" s="272" customFormat="1" ht="13.5" x14ac:dyDescent="0.15">
      <c r="A518" s="279"/>
      <c r="B518" s="316" t="s">
        <v>481</v>
      </c>
      <c r="C518" s="317"/>
      <c r="D518" s="318"/>
      <c r="E518" s="319" t="s">
        <v>502</v>
      </c>
      <c r="F518" s="317"/>
      <c r="G518" s="317"/>
      <c r="H518" s="317"/>
      <c r="I518" s="317"/>
      <c r="J518" s="317"/>
      <c r="K518" s="317"/>
      <c r="L518" s="317"/>
      <c r="M518" s="317"/>
      <c r="N518" s="317"/>
      <c r="O518" s="317"/>
      <c r="P518" s="317"/>
      <c r="Q518" s="321"/>
      <c r="R518" s="321"/>
      <c r="S518" s="320"/>
      <c r="T518" s="279"/>
      <c r="U518" s="279"/>
      <c r="V518" s="279"/>
      <c r="W518" s="279"/>
      <c r="X518" s="283"/>
    </row>
    <row r="519" spans="1:24" s="272" customFormat="1" thickBot="1" x14ac:dyDescent="0.2">
      <c r="A519" s="279"/>
      <c r="B519" s="295" t="s">
        <v>495</v>
      </c>
      <c r="C519" s="296"/>
      <c r="D519" s="314"/>
      <c r="E519" s="315" t="s">
        <v>518</v>
      </c>
      <c r="F519" s="296"/>
      <c r="G519" s="296"/>
      <c r="H519" s="296"/>
      <c r="I519" s="296"/>
      <c r="J519" s="296"/>
      <c r="K519" s="296"/>
      <c r="L519" s="296"/>
      <c r="M519" s="296"/>
      <c r="N519" s="296"/>
      <c r="O519" s="296"/>
      <c r="P519" s="296"/>
      <c r="Q519" s="322"/>
      <c r="R519" s="322"/>
      <c r="S519" s="297"/>
      <c r="T519" s="279"/>
      <c r="U519" s="279"/>
      <c r="V519" s="279"/>
      <c r="W519" s="279"/>
      <c r="X519" s="283"/>
    </row>
    <row r="520" spans="1:24" s="272" customFormat="1" ht="13.5" x14ac:dyDescent="0.15">
      <c r="A520" s="280"/>
      <c r="B520" s="280"/>
      <c r="C520" s="280"/>
      <c r="D520" s="280"/>
      <c r="E520" s="280"/>
      <c r="F520" s="280"/>
      <c r="G520" s="280"/>
      <c r="H520" s="280"/>
      <c r="I520" s="280"/>
      <c r="J520" s="280"/>
      <c r="K520" s="280"/>
      <c r="L520" s="280"/>
      <c r="M520" s="280"/>
      <c r="N520" s="280"/>
      <c r="O520" s="280"/>
      <c r="P520" s="280"/>
      <c r="Q520" s="280"/>
      <c r="R520" s="280"/>
      <c r="S520" s="280"/>
      <c r="T520" s="280"/>
      <c r="U520" s="280"/>
      <c r="V520" s="280"/>
      <c r="W520" s="280"/>
      <c r="X520" s="280"/>
    </row>
    <row r="521" spans="1:24" s="272" customFormat="1" ht="13.5" x14ac:dyDescent="0.15">
      <c r="A521" s="283"/>
      <c r="B521" s="283"/>
      <c r="C521" s="283"/>
      <c r="D521" s="283"/>
      <c r="E521" s="283"/>
      <c r="F521" s="283"/>
      <c r="G521" s="283"/>
      <c r="H521" s="283"/>
      <c r="I521" s="283"/>
      <c r="J521" s="283"/>
      <c r="K521" s="283"/>
      <c r="L521" s="283"/>
      <c r="M521" s="283"/>
      <c r="N521" s="283"/>
      <c r="O521" s="283"/>
      <c r="P521" s="283"/>
      <c r="Q521" s="283"/>
      <c r="R521" s="283"/>
      <c r="S521" s="283"/>
      <c r="T521" s="283"/>
      <c r="U521" s="283"/>
      <c r="V521" s="283"/>
      <c r="W521" s="283"/>
      <c r="X521" s="283"/>
    </row>
    <row r="522" spans="1:24" s="272" customFormat="1" ht="13.5" x14ac:dyDescent="0.15">
      <c r="A522" s="283"/>
      <c r="B522" s="283"/>
      <c r="C522" s="283"/>
      <c r="D522" s="283"/>
      <c r="E522" s="283"/>
      <c r="F522" s="283"/>
      <c r="G522" s="283"/>
      <c r="H522" s="283"/>
      <c r="I522" s="283"/>
      <c r="J522" s="283"/>
      <c r="K522" s="283"/>
      <c r="L522" s="283"/>
      <c r="M522" s="283"/>
      <c r="N522" s="283"/>
      <c r="O522" s="283"/>
      <c r="P522" s="283"/>
      <c r="Q522" s="283"/>
      <c r="R522" s="283"/>
      <c r="S522" s="283"/>
      <c r="T522" s="283"/>
      <c r="U522" s="283"/>
      <c r="V522" s="283"/>
      <c r="W522" s="283"/>
      <c r="X522" s="283"/>
    </row>
    <row r="523" spans="1:24" s="272" customFormat="1" ht="13.5" x14ac:dyDescent="0.15">
      <c r="A523" s="283"/>
      <c r="B523" s="283"/>
      <c r="C523" s="283"/>
      <c r="D523" s="283"/>
      <c r="E523" s="283"/>
      <c r="F523" s="283"/>
      <c r="G523" s="283"/>
      <c r="H523" s="283"/>
      <c r="I523" s="283"/>
      <c r="J523" s="283"/>
      <c r="K523" s="283"/>
      <c r="L523" s="283"/>
      <c r="M523" s="283"/>
      <c r="N523" s="283"/>
      <c r="O523" s="283"/>
      <c r="P523" s="283"/>
      <c r="Q523" s="283"/>
      <c r="R523" s="283"/>
      <c r="S523" s="283"/>
      <c r="T523" s="283"/>
      <c r="U523" s="283"/>
      <c r="V523" s="283"/>
      <c r="W523" s="283"/>
      <c r="X523" s="283"/>
    </row>
    <row r="524" spans="1:24" s="272" customFormat="1" ht="13.5" x14ac:dyDescent="0.15">
      <c r="A524" s="283"/>
      <c r="B524" s="283"/>
      <c r="C524" s="283"/>
      <c r="D524" s="283"/>
      <c r="E524" s="283"/>
      <c r="F524" s="283"/>
      <c r="G524" s="283"/>
      <c r="H524" s="283"/>
      <c r="I524" s="283"/>
      <c r="J524" s="283"/>
      <c r="K524" s="283"/>
      <c r="L524" s="283"/>
      <c r="M524" s="283"/>
      <c r="N524" s="283"/>
      <c r="O524" s="283"/>
      <c r="P524" s="283"/>
      <c r="Q524" s="283"/>
      <c r="R524" s="283"/>
      <c r="S524" s="283"/>
      <c r="T524" s="283"/>
      <c r="U524" s="283"/>
      <c r="V524" s="283"/>
      <c r="W524" s="283"/>
      <c r="X524" s="283"/>
    </row>
    <row r="525" spans="1:24" s="272" customFormat="1" ht="13.5" x14ac:dyDescent="0.15">
      <c r="A525" s="283"/>
      <c r="B525" s="283"/>
      <c r="C525" s="283"/>
      <c r="D525" s="283"/>
      <c r="E525" s="283"/>
      <c r="F525" s="283"/>
      <c r="G525" s="283"/>
      <c r="H525" s="283"/>
      <c r="I525" s="283"/>
      <c r="J525" s="283"/>
      <c r="K525" s="283"/>
      <c r="L525" s="283"/>
      <c r="M525" s="283"/>
      <c r="N525" s="283"/>
      <c r="O525" s="283"/>
      <c r="P525" s="283"/>
      <c r="Q525" s="283"/>
      <c r="R525" s="283"/>
      <c r="S525" s="283"/>
      <c r="T525" s="283"/>
      <c r="U525" s="283"/>
      <c r="V525" s="283"/>
      <c r="W525" s="283"/>
      <c r="X525" s="283"/>
    </row>
    <row r="526" spans="1:24" s="272" customFormat="1" ht="13.5" x14ac:dyDescent="0.15">
      <c r="A526" s="283"/>
      <c r="B526" s="283"/>
      <c r="C526" s="283"/>
      <c r="D526" s="283"/>
      <c r="E526" s="283"/>
      <c r="F526" s="283"/>
      <c r="G526" s="283"/>
      <c r="H526" s="283"/>
      <c r="I526" s="283"/>
      <c r="J526" s="283"/>
      <c r="K526" s="283"/>
      <c r="L526" s="283"/>
      <c r="M526" s="283"/>
      <c r="N526" s="283"/>
      <c r="O526" s="283"/>
      <c r="P526" s="283"/>
      <c r="Q526" s="283"/>
      <c r="R526" s="283"/>
      <c r="S526" s="283"/>
      <c r="T526" s="283"/>
      <c r="U526" s="283"/>
      <c r="V526" s="283"/>
      <c r="W526" s="283"/>
      <c r="X526" s="283"/>
    </row>
    <row r="527" spans="1:24" s="272" customFormat="1" ht="13.5" x14ac:dyDescent="0.15">
      <c r="A527" s="283"/>
      <c r="B527" s="283"/>
      <c r="C527" s="283"/>
      <c r="D527" s="283"/>
      <c r="E527" s="283"/>
      <c r="F527" s="283"/>
      <c r="G527" s="283"/>
      <c r="H527" s="283"/>
      <c r="I527" s="283"/>
      <c r="J527" s="283"/>
      <c r="K527" s="283"/>
      <c r="L527" s="283"/>
      <c r="M527" s="283"/>
      <c r="N527" s="283"/>
      <c r="O527" s="283"/>
      <c r="P527" s="283"/>
      <c r="Q527" s="283"/>
      <c r="R527" s="283"/>
      <c r="S527" s="283"/>
      <c r="T527" s="283"/>
      <c r="U527" s="283"/>
      <c r="V527" s="283"/>
      <c r="W527" s="283"/>
      <c r="X527" s="283"/>
    </row>
    <row r="528" spans="1:24" s="272" customFormat="1" ht="13.5" x14ac:dyDescent="0.15">
      <c r="A528" s="283"/>
      <c r="B528" s="283"/>
      <c r="C528" s="283"/>
      <c r="D528" s="283"/>
      <c r="E528" s="283"/>
      <c r="F528" s="283"/>
      <c r="G528" s="283"/>
      <c r="H528" s="283"/>
      <c r="I528" s="283"/>
      <c r="J528" s="283"/>
      <c r="K528" s="283"/>
      <c r="L528" s="283"/>
      <c r="M528" s="283"/>
      <c r="N528" s="283"/>
      <c r="O528" s="283"/>
      <c r="P528" s="283"/>
      <c r="Q528" s="283"/>
      <c r="R528" s="283"/>
      <c r="S528" s="283"/>
      <c r="T528" s="283"/>
      <c r="U528" s="283"/>
      <c r="V528" s="283"/>
      <c r="W528" s="283"/>
      <c r="X528" s="283"/>
    </row>
    <row r="529" spans="1:24" s="272" customFormat="1" ht="13.5" x14ac:dyDescent="0.15">
      <c r="A529" s="283"/>
      <c r="B529" s="283"/>
      <c r="C529" s="283"/>
      <c r="D529" s="283"/>
      <c r="E529" s="283"/>
      <c r="F529" s="283"/>
      <c r="G529" s="283"/>
      <c r="H529" s="283"/>
      <c r="I529" s="283"/>
      <c r="J529" s="283"/>
      <c r="K529" s="283"/>
      <c r="L529" s="283"/>
      <c r="M529" s="283"/>
      <c r="N529" s="283"/>
      <c r="O529" s="283"/>
      <c r="P529" s="283"/>
      <c r="Q529" s="283"/>
      <c r="R529" s="283"/>
      <c r="S529" s="283"/>
      <c r="T529" s="283"/>
      <c r="U529" s="283"/>
      <c r="V529" s="283"/>
      <c r="W529" s="283"/>
      <c r="X529" s="283"/>
    </row>
    <row r="530" spans="1:24" s="272" customFormat="1" ht="13.5" x14ac:dyDescent="0.15">
      <c r="A530" s="283"/>
      <c r="B530" s="283"/>
      <c r="C530" s="283"/>
      <c r="D530" s="283"/>
      <c r="E530" s="283"/>
      <c r="F530" s="283"/>
      <c r="G530" s="283"/>
      <c r="H530" s="283"/>
      <c r="I530" s="283"/>
      <c r="J530" s="283"/>
      <c r="K530" s="283"/>
      <c r="L530" s="283"/>
      <c r="M530" s="283"/>
      <c r="N530" s="283"/>
      <c r="O530" s="283"/>
      <c r="P530" s="283"/>
      <c r="Q530" s="283"/>
      <c r="R530" s="283"/>
      <c r="S530" s="283"/>
      <c r="T530" s="283"/>
      <c r="U530" s="283"/>
      <c r="V530" s="283"/>
      <c r="W530" s="283"/>
      <c r="X530" s="283"/>
    </row>
    <row r="531" spans="1:24" s="272" customFormat="1" ht="13.5" x14ac:dyDescent="0.15">
      <c r="A531" s="283"/>
      <c r="B531" s="283"/>
      <c r="C531" s="283"/>
      <c r="D531" s="283"/>
      <c r="E531" s="283"/>
      <c r="F531" s="283"/>
      <c r="G531" s="283"/>
      <c r="H531" s="283"/>
      <c r="I531" s="283"/>
      <c r="J531" s="283"/>
      <c r="K531" s="283"/>
      <c r="L531" s="283"/>
      <c r="M531" s="283"/>
      <c r="N531" s="283"/>
      <c r="O531" s="283"/>
      <c r="P531" s="283"/>
      <c r="Q531" s="283"/>
      <c r="R531" s="283"/>
      <c r="S531" s="283"/>
      <c r="T531" s="283"/>
      <c r="U531" s="283"/>
      <c r="V531" s="283"/>
      <c r="W531" s="283"/>
      <c r="X531" s="283"/>
    </row>
    <row r="532" spans="1:24" s="272" customFormat="1" ht="13.5" x14ac:dyDescent="0.15">
      <c r="A532" s="283"/>
      <c r="B532" s="283"/>
      <c r="C532" s="283"/>
      <c r="D532" s="283"/>
      <c r="E532" s="283"/>
      <c r="F532" s="283"/>
      <c r="G532" s="283"/>
      <c r="H532" s="283"/>
      <c r="I532" s="283"/>
      <c r="J532" s="283"/>
      <c r="K532" s="283"/>
      <c r="L532" s="283"/>
      <c r="M532" s="283"/>
      <c r="N532" s="283"/>
      <c r="O532" s="283"/>
      <c r="P532" s="283"/>
      <c r="Q532" s="283"/>
      <c r="R532" s="283"/>
      <c r="S532" s="283"/>
      <c r="T532" s="283"/>
      <c r="U532" s="283"/>
      <c r="V532" s="283"/>
      <c r="W532" s="283"/>
      <c r="X532" s="283"/>
    </row>
    <row r="533" spans="1:24" s="272" customFormat="1" ht="13.5" x14ac:dyDescent="0.15">
      <c r="A533" s="283"/>
      <c r="B533" s="283"/>
      <c r="C533" s="283"/>
      <c r="D533" s="283"/>
      <c r="E533" s="283"/>
      <c r="F533" s="283"/>
      <c r="G533" s="283"/>
      <c r="H533" s="283"/>
      <c r="I533" s="283"/>
      <c r="J533" s="283"/>
      <c r="K533" s="283"/>
      <c r="L533" s="283"/>
      <c r="M533" s="283"/>
      <c r="N533" s="283"/>
      <c r="O533" s="283"/>
      <c r="P533" s="283"/>
      <c r="Q533" s="283"/>
      <c r="R533" s="283"/>
      <c r="S533" s="283"/>
      <c r="T533" s="283"/>
      <c r="U533" s="283"/>
      <c r="V533" s="283"/>
      <c r="W533" s="283"/>
      <c r="X533" s="283"/>
    </row>
    <row r="534" spans="1:24" s="272" customFormat="1" ht="13.5" x14ac:dyDescent="0.15">
      <c r="A534" s="283"/>
      <c r="B534" s="283"/>
      <c r="C534" s="283"/>
      <c r="D534" s="283"/>
      <c r="E534" s="283"/>
      <c r="F534" s="283"/>
      <c r="G534" s="283"/>
      <c r="H534" s="283"/>
      <c r="I534" s="283"/>
      <c r="J534" s="283"/>
      <c r="K534" s="283"/>
      <c r="L534" s="283"/>
      <c r="M534" s="283"/>
      <c r="N534" s="283"/>
      <c r="O534" s="283"/>
      <c r="P534" s="283"/>
      <c r="Q534" s="283"/>
      <c r="R534" s="283"/>
      <c r="S534" s="283"/>
      <c r="T534" s="283"/>
      <c r="U534" s="283"/>
      <c r="V534" s="283"/>
      <c r="W534" s="283"/>
      <c r="X534" s="283"/>
    </row>
    <row r="535" spans="1:24" s="272" customFormat="1" ht="13.5" x14ac:dyDescent="0.15">
      <c r="A535" s="283"/>
      <c r="B535" s="283"/>
      <c r="C535" s="283"/>
      <c r="D535" s="283"/>
      <c r="E535" s="283"/>
      <c r="F535" s="283"/>
      <c r="G535" s="283"/>
      <c r="H535" s="283"/>
      <c r="I535" s="283"/>
      <c r="J535" s="283"/>
      <c r="K535" s="283"/>
      <c r="L535" s="283"/>
      <c r="M535" s="283"/>
      <c r="N535" s="283"/>
      <c r="O535" s="283"/>
      <c r="P535" s="283"/>
      <c r="Q535" s="283"/>
      <c r="R535" s="283"/>
      <c r="S535" s="283"/>
      <c r="T535" s="283"/>
      <c r="U535" s="283"/>
      <c r="V535" s="283"/>
      <c r="W535" s="283"/>
      <c r="X535" s="283"/>
    </row>
    <row r="536" spans="1:24" s="272" customFormat="1" ht="13.5" x14ac:dyDescent="0.15">
      <c r="A536" s="283"/>
      <c r="B536" s="283"/>
      <c r="C536" s="283"/>
      <c r="D536" s="283"/>
      <c r="E536" s="283"/>
      <c r="F536" s="283"/>
      <c r="G536" s="283"/>
      <c r="H536" s="283"/>
      <c r="I536" s="283"/>
      <c r="J536" s="283"/>
      <c r="K536" s="283"/>
      <c r="L536" s="283"/>
      <c r="M536" s="283"/>
      <c r="N536" s="283"/>
      <c r="O536" s="283"/>
      <c r="P536" s="283"/>
      <c r="Q536" s="283"/>
      <c r="R536" s="283"/>
      <c r="S536" s="283"/>
      <c r="T536" s="283"/>
      <c r="U536" s="283"/>
      <c r="V536" s="283"/>
      <c r="W536" s="283"/>
      <c r="X536" s="283"/>
    </row>
    <row r="537" spans="1:24" s="272" customFormat="1" ht="13.5" x14ac:dyDescent="0.15">
      <c r="A537" s="283"/>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row>
    <row r="538" spans="1:24" s="272" customFormat="1" ht="13.5" x14ac:dyDescent="0.15">
      <c r="A538" s="283"/>
      <c r="B538" s="283"/>
      <c r="C538" s="283"/>
      <c r="D538" s="283"/>
      <c r="E538" s="283"/>
      <c r="F538" s="283"/>
      <c r="G538" s="283"/>
      <c r="H538" s="283"/>
      <c r="I538" s="283"/>
      <c r="J538" s="283"/>
      <c r="K538" s="283"/>
      <c r="L538" s="283"/>
      <c r="M538" s="283"/>
      <c r="N538" s="283"/>
      <c r="O538" s="283"/>
      <c r="P538" s="283"/>
      <c r="Q538" s="283"/>
      <c r="R538" s="283"/>
      <c r="S538" s="283"/>
      <c r="T538" s="283"/>
      <c r="U538" s="283"/>
      <c r="V538" s="283"/>
      <c r="W538" s="283"/>
      <c r="X538" s="283"/>
    </row>
    <row r="539" spans="1:24" s="272" customFormat="1" ht="13.5" x14ac:dyDescent="0.15">
      <c r="A539" s="283"/>
      <c r="B539" s="283"/>
      <c r="C539" s="283"/>
      <c r="D539" s="283"/>
      <c r="E539" s="283"/>
      <c r="F539" s="283"/>
      <c r="G539" s="283"/>
      <c r="H539" s="283"/>
      <c r="I539" s="283"/>
      <c r="J539" s="283"/>
      <c r="K539" s="283"/>
      <c r="L539" s="283"/>
      <c r="M539" s="283"/>
      <c r="N539" s="283"/>
      <c r="O539" s="283"/>
      <c r="P539" s="283"/>
      <c r="Q539" s="283"/>
      <c r="R539" s="283"/>
      <c r="S539" s="283"/>
      <c r="T539" s="283"/>
      <c r="U539" s="283"/>
      <c r="V539" s="283"/>
      <c r="W539" s="283"/>
      <c r="X539" s="283"/>
    </row>
    <row r="540" spans="1:24" s="272" customFormat="1" ht="13.5" x14ac:dyDescent="0.15">
      <c r="A540" s="283"/>
      <c r="B540" s="283"/>
      <c r="C540" s="283"/>
      <c r="D540" s="283"/>
      <c r="E540" s="283"/>
      <c r="F540" s="283"/>
      <c r="G540" s="283"/>
      <c r="H540" s="283"/>
      <c r="I540" s="283"/>
      <c r="J540" s="283"/>
      <c r="K540" s="283"/>
      <c r="L540" s="283"/>
      <c r="M540" s="283"/>
      <c r="N540" s="283"/>
      <c r="O540" s="283"/>
      <c r="P540" s="283"/>
      <c r="Q540" s="283"/>
      <c r="R540" s="283"/>
      <c r="S540" s="283"/>
      <c r="T540" s="283"/>
      <c r="U540" s="283"/>
      <c r="V540" s="283"/>
      <c r="W540" s="283"/>
      <c r="X540" s="283"/>
    </row>
    <row r="541" spans="1:24" s="272" customFormat="1" ht="13.5" x14ac:dyDescent="0.15">
      <c r="A541" s="283"/>
      <c r="B541" s="283"/>
      <c r="C541" s="283"/>
      <c r="D541" s="283"/>
      <c r="E541" s="283"/>
      <c r="F541" s="283"/>
      <c r="G541" s="283"/>
      <c r="H541" s="283"/>
      <c r="I541" s="283"/>
      <c r="J541" s="283"/>
      <c r="K541" s="283"/>
      <c r="L541" s="283"/>
      <c r="M541" s="283"/>
      <c r="N541" s="283"/>
      <c r="O541" s="283"/>
      <c r="P541" s="283"/>
      <c r="Q541" s="283"/>
      <c r="R541" s="283"/>
      <c r="S541" s="283"/>
      <c r="T541" s="283"/>
      <c r="U541" s="283"/>
      <c r="V541" s="283"/>
      <c r="W541" s="283"/>
      <c r="X541" s="283"/>
    </row>
    <row r="542" spans="1:24" s="272" customFormat="1" ht="13.5" x14ac:dyDescent="0.15">
      <c r="A542" s="283"/>
      <c r="B542" s="283"/>
      <c r="C542" s="283"/>
      <c r="D542" s="283"/>
      <c r="E542" s="283"/>
      <c r="F542" s="283"/>
      <c r="G542" s="283"/>
      <c r="H542" s="283"/>
      <c r="I542" s="283"/>
      <c r="J542" s="283"/>
      <c r="K542" s="283"/>
      <c r="L542" s="283"/>
      <c r="M542" s="283"/>
      <c r="N542" s="283"/>
      <c r="O542" s="283"/>
      <c r="P542" s="283"/>
      <c r="Q542" s="283"/>
      <c r="R542" s="283"/>
      <c r="S542" s="283"/>
      <c r="T542" s="283"/>
      <c r="U542" s="283"/>
      <c r="V542" s="283"/>
      <c r="W542" s="283"/>
      <c r="X542" s="283"/>
    </row>
    <row r="543" spans="1:24" s="272" customFormat="1" ht="13.5" x14ac:dyDescent="0.15">
      <c r="A543" s="283"/>
      <c r="B543" s="283"/>
      <c r="C543" s="283"/>
      <c r="D543" s="283"/>
      <c r="E543" s="283"/>
      <c r="F543" s="283"/>
      <c r="G543" s="283"/>
      <c r="H543" s="283"/>
      <c r="I543" s="283"/>
      <c r="J543" s="283"/>
      <c r="K543" s="283"/>
      <c r="L543" s="283"/>
      <c r="M543" s="283"/>
      <c r="N543" s="283"/>
      <c r="O543" s="283"/>
      <c r="P543" s="283"/>
      <c r="Q543" s="283"/>
      <c r="R543" s="283"/>
      <c r="S543" s="283"/>
      <c r="T543" s="283"/>
      <c r="U543" s="283"/>
      <c r="V543" s="283"/>
      <c r="W543" s="283"/>
      <c r="X543" s="283"/>
    </row>
    <row r="544" spans="1:24" s="272" customFormat="1" ht="13.5" x14ac:dyDescent="0.15">
      <c r="A544" s="283"/>
      <c r="B544" s="283"/>
      <c r="C544" s="283"/>
      <c r="D544" s="283"/>
      <c r="E544" s="283"/>
      <c r="F544" s="283"/>
      <c r="G544" s="283"/>
      <c r="H544" s="283"/>
      <c r="I544" s="283"/>
      <c r="J544" s="283"/>
      <c r="K544" s="283"/>
      <c r="L544" s="283"/>
      <c r="M544" s="283"/>
      <c r="N544" s="283"/>
      <c r="O544" s="283"/>
      <c r="P544" s="283"/>
      <c r="Q544" s="283"/>
      <c r="R544" s="283"/>
      <c r="S544" s="283"/>
      <c r="T544" s="283"/>
      <c r="U544" s="283"/>
      <c r="V544" s="283"/>
      <c r="W544" s="283"/>
      <c r="X544" s="283"/>
    </row>
    <row r="545" spans="1:24" s="272" customFormat="1" ht="13.5" x14ac:dyDescent="0.15">
      <c r="A545" s="283"/>
      <c r="B545" s="283"/>
      <c r="C545" s="283"/>
      <c r="D545" s="283"/>
      <c r="E545" s="283"/>
      <c r="F545" s="283"/>
      <c r="G545" s="283"/>
      <c r="H545" s="283"/>
      <c r="I545" s="283"/>
      <c r="J545" s="283"/>
      <c r="K545" s="283"/>
      <c r="L545" s="283"/>
      <c r="M545" s="283"/>
      <c r="N545" s="283"/>
      <c r="O545" s="283"/>
      <c r="P545" s="283"/>
      <c r="Q545" s="283"/>
      <c r="R545" s="283"/>
      <c r="S545" s="283"/>
      <c r="T545" s="283"/>
      <c r="U545" s="283"/>
      <c r="V545" s="283"/>
      <c r="W545" s="283"/>
      <c r="X545" s="283"/>
    </row>
    <row r="546" spans="1:24" s="272" customFormat="1" ht="13.5" x14ac:dyDescent="0.15">
      <c r="A546" s="283"/>
      <c r="B546" s="283"/>
      <c r="C546" s="283"/>
      <c r="D546" s="283"/>
      <c r="E546" s="283"/>
      <c r="F546" s="283"/>
      <c r="G546" s="283"/>
      <c r="H546" s="283"/>
      <c r="I546" s="283"/>
      <c r="J546" s="283"/>
      <c r="K546" s="283"/>
      <c r="L546" s="283"/>
      <c r="M546" s="283"/>
      <c r="N546" s="283"/>
      <c r="O546" s="283"/>
      <c r="P546" s="283"/>
      <c r="Q546" s="283"/>
      <c r="R546" s="283"/>
      <c r="S546" s="283"/>
      <c r="T546" s="283"/>
      <c r="U546" s="283"/>
      <c r="V546" s="283"/>
      <c r="W546" s="283"/>
      <c r="X546" s="283"/>
    </row>
    <row r="547" spans="1:24" s="272" customFormat="1" ht="13.5" x14ac:dyDescent="0.15">
      <c r="A547" s="283"/>
      <c r="B547" s="283"/>
      <c r="C547" s="283"/>
      <c r="D547" s="283"/>
      <c r="E547" s="283"/>
      <c r="F547" s="283"/>
      <c r="G547" s="283"/>
      <c r="H547" s="283"/>
      <c r="I547" s="283"/>
      <c r="J547" s="283"/>
      <c r="K547" s="283"/>
      <c r="L547" s="283"/>
      <c r="M547" s="283"/>
      <c r="N547" s="283"/>
      <c r="O547" s="283"/>
      <c r="P547" s="283"/>
      <c r="Q547" s="283"/>
      <c r="R547" s="283"/>
      <c r="S547" s="283"/>
      <c r="T547" s="283"/>
      <c r="U547" s="283"/>
      <c r="V547" s="283"/>
      <c r="W547" s="283"/>
      <c r="X547" s="283"/>
    </row>
    <row r="548" spans="1:24" s="272" customFormat="1" ht="13.5" x14ac:dyDescent="0.15"/>
    <row r="549" spans="1:24" s="272" customFormat="1" ht="13.5" x14ac:dyDescent="0.15"/>
    <row r="550" spans="1:24" s="272" customFormat="1" ht="13.5" x14ac:dyDescent="0.15"/>
    <row r="551" spans="1:24" s="272" customFormat="1" ht="13.5" x14ac:dyDescent="0.15"/>
    <row r="552" spans="1:24" s="272" customFormat="1" ht="13.5" x14ac:dyDescent="0.15"/>
    <row r="553" spans="1:24" s="272" customFormat="1" ht="13.5" x14ac:dyDescent="0.15"/>
    <row r="554" spans="1:24" s="272" customFormat="1" ht="13.5" x14ac:dyDescent="0.15"/>
    <row r="555" spans="1:24" s="272" customFormat="1" ht="13.5" x14ac:dyDescent="0.15"/>
    <row r="556" spans="1:24" s="272" customFormat="1" ht="13.5" x14ac:dyDescent="0.15"/>
    <row r="557" spans="1:24" s="272" customFormat="1" ht="13.5" x14ac:dyDescent="0.15"/>
    <row r="558" spans="1:24" s="272" customFormat="1" ht="13.5" x14ac:dyDescent="0.15"/>
    <row r="559" spans="1:24" s="272" customFormat="1" ht="13.5" x14ac:dyDescent="0.15"/>
    <row r="560" spans="1:24" s="272" customFormat="1" ht="13.5" x14ac:dyDescent="0.15"/>
    <row r="561" s="272" customFormat="1" ht="13.5" x14ac:dyDescent="0.15"/>
    <row r="562" s="272" customFormat="1" ht="13.5" x14ac:dyDescent="0.15"/>
    <row r="563" s="272" customFormat="1" ht="13.5" x14ac:dyDescent="0.15"/>
    <row r="564" s="272" customFormat="1" ht="13.5" x14ac:dyDescent="0.15"/>
    <row r="565" s="272" customFormat="1" ht="13.5" x14ac:dyDescent="0.15"/>
    <row r="566" s="272" customFormat="1" ht="13.5" x14ac:dyDescent="0.15"/>
    <row r="567" s="272" customFormat="1" ht="13.5" x14ac:dyDescent="0.15"/>
    <row r="568" s="272" customFormat="1" ht="13.5" x14ac:dyDescent="0.15"/>
    <row r="569" s="272" customFormat="1" ht="13.5" x14ac:dyDescent="0.15"/>
    <row r="570" s="272" customFormat="1" ht="13.5" x14ac:dyDescent="0.15"/>
    <row r="571" s="272" customFormat="1" ht="13.5" x14ac:dyDescent="0.15"/>
    <row r="572" s="272" customFormat="1" ht="13.5" x14ac:dyDescent="0.15"/>
    <row r="573" s="272" customFormat="1" ht="13.5" x14ac:dyDescent="0.15"/>
    <row r="574" s="272" customFormat="1" ht="13.5" x14ac:dyDescent="0.15"/>
    <row r="575" s="272" customFormat="1" ht="13.5" x14ac:dyDescent="0.15"/>
    <row r="576" s="272" customFormat="1" ht="13.5" x14ac:dyDescent="0.15"/>
    <row r="577" s="272" customFormat="1" ht="13.5" x14ac:dyDescent="0.15"/>
    <row r="578" s="272" customFormat="1" ht="13.5" x14ac:dyDescent="0.15"/>
    <row r="579" s="272" customFormat="1" ht="13.5" x14ac:dyDescent="0.15"/>
    <row r="580" s="272" customFormat="1" ht="13.5" x14ac:dyDescent="0.15"/>
    <row r="581" s="272" customFormat="1" ht="13.5" x14ac:dyDescent="0.15"/>
    <row r="582" s="272" customFormat="1" ht="13.5" x14ac:dyDescent="0.15"/>
    <row r="583" s="272" customFormat="1" ht="13.5" x14ac:dyDescent="0.15"/>
    <row r="584" s="272" customFormat="1" ht="13.5" x14ac:dyDescent="0.15"/>
    <row r="585" s="272" customFormat="1" ht="13.5" x14ac:dyDescent="0.15"/>
    <row r="586" s="272" customFormat="1" ht="13.5" x14ac:dyDescent="0.15"/>
    <row r="587" s="272" customFormat="1" ht="13.5" x14ac:dyDescent="0.15"/>
    <row r="588" s="272" customFormat="1" ht="13.5" x14ac:dyDescent="0.15"/>
    <row r="589" s="272" customFormat="1" ht="13.5" x14ac:dyDescent="0.15"/>
    <row r="590" s="272" customFormat="1" ht="13.5" x14ac:dyDescent="0.15"/>
    <row r="591" s="272" customFormat="1" ht="13.5" x14ac:dyDescent="0.15"/>
    <row r="592" s="272" customFormat="1" ht="13.5" x14ac:dyDescent="0.15"/>
    <row r="593" s="272" customFormat="1" ht="13.5" x14ac:dyDescent="0.15"/>
    <row r="594" s="272" customFormat="1" ht="13.5" x14ac:dyDescent="0.15"/>
    <row r="595" s="272" customFormat="1" ht="13.5" x14ac:dyDescent="0.15"/>
    <row r="596" s="272" customFormat="1" ht="13.5" x14ac:dyDescent="0.15"/>
    <row r="597" s="272" customFormat="1" ht="13.5" x14ac:dyDescent="0.15"/>
    <row r="598" s="272" customFormat="1" ht="13.5" x14ac:dyDescent="0.15"/>
    <row r="599" s="272" customFormat="1" ht="13.5" x14ac:dyDescent="0.15"/>
    <row r="600" s="272" customFormat="1" ht="13.5" x14ac:dyDescent="0.15"/>
    <row r="601" s="272" customFormat="1" ht="13.5" x14ac:dyDescent="0.15"/>
    <row r="602" s="272" customFormat="1" ht="13.5" x14ac:dyDescent="0.15"/>
    <row r="603" s="272" customFormat="1" ht="13.5" x14ac:dyDescent="0.15"/>
    <row r="604" s="272" customFormat="1" ht="13.5" x14ac:dyDescent="0.15"/>
    <row r="605" s="272" customFormat="1" ht="13.5" x14ac:dyDescent="0.15"/>
    <row r="606" s="272" customFormat="1" ht="13.5" x14ac:dyDescent="0.15"/>
    <row r="607" s="272" customFormat="1" ht="13.5" x14ac:dyDescent="0.15"/>
    <row r="608" s="272" customFormat="1" ht="13.5" x14ac:dyDescent="0.15"/>
    <row r="609" s="272" customFormat="1" ht="13.5" x14ac:dyDescent="0.15"/>
    <row r="610" s="272" customFormat="1" ht="13.5" x14ac:dyDescent="0.15"/>
    <row r="611" s="272" customFormat="1" ht="13.5" x14ac:dyDescent="0.15"/>
    <row r="612" s="272" customFormat="1" ht="13.5" x14ac:dyDescent="0.15"/>
    <row r="613" s="272" customFormat="1" ht="13.5" x14ac:dyDescent="0.15"/>
    <row r="614" s="272" customFormat="1" ht="13.5" x14ac:dyDescent="0.15"/>
    <row r="615" s="272" customFormat="1" ht="13.5" x14ac:dyDescent="0.15"/>
    <row r="616" s="272" customFormat="1" ht="13.5" x14ac:dyDescent="0.15"/>
    <row r="617" s="272" customFormat="1" ht="13.5" x14ac:dyDescent="0.15"/>
    <row r="618" s="272" customFormat="1" ht="13.5" x14ac:dyDescent="0.15"/>
    <row r="619" s="272" customFormat="1" ht="13.5" x14ac:dyDescent="0.15"/>
    <row r="620" s="272" customFormat="1" ht="13.5" x14ac:dyDescent="0.15"/>
    <row r="621" s="272" customFormat="1" ht="13.5" x14ac:dyDescent="0.15"/>
    <row r="622" s="272" customFormat="1" ht="13.5" x14ac:dyDescent="0.15"/>
    <row r="623" s="272" customFormat="1" ht="13.5" x14ac:dyDescent="0.15"/>
    <row r="624" s="272" customFormat="1" ht="13.5" x14ac:dyDescent="0.15"/>
    <row r="625" spans="1:24" s="272" customFormat="1" ht="13.5" x14ac:dyDescent="0.15"/>
    <row r="626" spans="1:24" s="272" customFormat="1" ht="13.5" x14ac:dyDescent="0.15"/>
    <row r="627" spans="1:24" s="272" customFormat="1" ht="13.5" x14ac:dyDescent="0.15"/>
    <row r="628" spans="1:24" s="272" customFormat="1" ht="13.5" x14ac:dyDescent="0.15"/>
    <row r="629" spans="1:24" s="272" customFormat="1" ht="13.5" x14ac:dyDescent="0.15"/>
    <row r="630" spans="1:24" s="272" customFormat="1" ht="13.5" x14ac:dyDescent="0.15"/>
    <row r="631" spans="1:24" s="272" customFormat="1" ht="13.5" x14ac:dyDescent="0.15"/>
    <row r="632" spans="1:24" s="272" customFormat="1" ht="13.5" x14ac:dyDescent="0.15"/>
    <row r="633" spans="1:24" s="272" customFormat="1" ht="13.5" x14ac:dyDescent="0.15"/>
    <row r="634" spans="1:24" s="272" customFormat="1" ht="13.5" x14ac:dyDescent="0.15"/>
    <row r="635" spans="1:24" s="272" customFormat="1" ht="13.5" x14ac:dyDescent="0.15"/>
    <row r="636" spans="1:24" s="272" customFormat="1" ht="13.5" x14ac:dyDescent="0.15"/>
    <row r="637" spans="1:24" s="272" customFormat="1" ht="13.5" x14ac:dyDescent="0.15"/>
    <row r="638" spans="1:24" s="272" customFormat="1" ht="13.5" x14ac:dyDescent="0.15"/>
    <row r="639" spans="1:24" s="272" customFormat="1" ht="13.5" x14ac:dyDescent="0.15"/>
    <row r="640" spans="1:24" x14ac:dyDescent="0.15">
      <c r="A640" s="272"/>
      <c r="B640" s="272"/>
      <c r="C640" s="272"/>
      <c r="D640" s="272"/>
      <c r="E640" s="272"/>
      <c r="F640" s="272"/>
      <c r="G640" s="272"/>
      <c r="H640" s="272"/>
      <c r="I640" s="272"/>
      <c r="J640" s="272"/>
      <c r="K640" s="272"/>
      <c r="L640" s="272"/>
      <c r="M640" s="272"/>
      <c r="N640" s="272"/>
      <c r="O640" s="272"/>
      <c r="P640" s="272"/>
      <c r="Q640" s="272"/>
      <c r="R640" s="272"/>
      <c r="S640" s="272"/>
      <c r="T640" s="272"/>
      <c r="U640" s="272"/>
      <c r="V640" s="272"/>
      <c r="W640" s="272"/>
      <c r="X640" s="272"/>
    </row>
    <row r="641" spans="1:24" x14ac:dyDescent="0.15">
      <c r="A641" s="272"/>
      <c r="B641" s="272"/>
      <c r="C641" s="272"/>
      <c r="D641" s="272"/>
      <c r="E641" s="272"/>
      <c r="F641" s="272"/>
      <c r="G641" s="272"/>
      <c r="H641" s="272"/>
      <c r="I641" s="272"/>
      <c r="J641" s="272"/>
      <c r="K641" s="272"/>
      <c r="L641" s="272"/>
      <c r="M641" s="272"/>
      <c r="N641" s="272"/>
      <c r="O641" s="272"/>
      <c r="P641" s="272"/>
      <c r="Q641" s="272"/>
      <c r="R641" s="272"/>
      <c r="S641" s="272"/>
      <c r="T641" s="272"/>
      <c r="U641" s="272"/>
      <c r="V641" s="272"/>
      <c r="W641" s="272"/>
      <c r="X641" s="272"/>
    </row>
    <row r="642" spans="1:24" x14ac:dyDescent="0.15">
      <c r="A642" s="272"/>
      <c r="B642" s="272"/>
      <c r="C642" s="272"/>
      <c r="D642" s="272"/>
      <c r="E642" s="272"/>
      <c r="F642" s="272"/>
      <c r="G642" s="272"/>
      <c r="H642" s="272"/>
      <c r="I642" s="272"/>
      <c r="J642" s="272"/>
      <c r="K642" s="272"/>
      <c r="L642" s="272"/>
      <c r="M642" s="272"/>
      <c r="N642" s="272"/>
      <c r="O642" s="272"/>
      <c r="P642" s="272"/>
      <c r="Q642" s="272"/>
      <c r="R642" s="272"/>
      <c r="S642" s="272"/>
      <c r="T642" s="272"/>
      <c r="U642" s="272"/>
      <c r="V642" s="272"/>
      <c r="W642" s="272"/>
      <c r="X642" s="272"/>
    </row>
    <row r="643" spans="1:24" x14ac:dyDescent="0.15">
      <c r="A643" s="272"/>
      <c r="B643" s="272"/>
      <c r="C643" s="272"/>
      <c r="D643" s="272"/>
      <c r="E643" s="272"/>
      <c r="F643" s="272"/>
      <c r="G643" s="272"/>
      <c r="H643" s="272"/>
      <c r="I643" s="272"/>
      <c r="J643" s="272"/>
      <c r="K643" s="272"/>
      <c r="L643" s="272"/>
      <c r="M643" s="272"/>
      <c r="N643" s="272"/>
      <c r="O643" s="272"/>
      <c r="P643" s="272"/>
      <c r="Q643" s="272"/>
      <c r="R643" s="272"/>
      <c r="S643" s="272"/>
      <c r="T643" s="272"/>
      <c r="U643" s="272"/>
      <c r="V643" s="272"/>
      <c r="W643" s="272"/>
      <c r="X643" s="272"/>
    </row>
    <row r="644" spans="1:24" x14ac:dyDescent="0.15">
      <c r="A644" s="272"/>
      <c r="B644" s="272"/>
      <c r="C644" s="272"/>
      <c r="D644" s="272"/>
      <c r="E644" s="272"/>
      <c r="F644" s="272"/>
      <c r="G644" s="272"/>
      <c r="H644" s="272"/>
      <c r="I644" s="272"/>
      <c r="J644" s="272"/>
      <c r="K644" s="272"/>
      <c r="L644" s="272"/>
      <c r="M644" s="272"/>
      <c r="N644" s="272"/>
      <c r="O644" s="272"/>
      <c r="P644" s="272"/>
      <c r="Q644" s="272"/>
      <c r="R644" s="272"/>
      <c r="S644" s="272"/>
      <c r="T644" s="272"/>
      <c r="U644" s="272"/>
      <c r="V644" s="272"/>
      <c r="W644" s="272"/>
      <c r="X644" s="272"/>
    </row>
    <row r="645" spans="1:24" x14ac:dyDescent="0.15">
      <c r="A645" s="272"/>
      <c r="B645" s="272"/>
      <c r="C645" s="272"/>
      <c r="D645" s="272"/>
      <c r="E645" s="272"/>
      <c r="F645" s="272"/>
      <c r="G645" s="272"/>
      <c r="H645" s="272"/>
      <c r="I645" s="272"/>
      <c r="J645" s="272"/>
      <c r="K645" s="272"/>
      <c r="L645" s="272"/>
      <c r="M645" s="272"/>
      <c r="N645" s="272"/>
      <c r="O645" s="272"/>
      <c r="P645" s="272"/>
      <c r="Q645" s="272"/>
      <c r="R645" s="272"/>
      <c r="S645" s="272"/>
      <c r="T645" s="272"/>
      <c r="U645" s="272"/>
      <c r="V645" s="272"/>
      <c r="W645" s="272"/>
      <c r="X645" s="272"/>
    </row>
    <row r="646" spans="1:24" x14ac:dyDescent="0.15">
      <c r="A646" s="272"/>
      <c r="B646" s="272"/>
      <c r="C646" s="272"/>
      <c r="D646" s="272"/>
      <c r="E646" s="272"/>
      <c r="F646" s="272"/>
      <c r="G646" s="272"/>
      <c r="H646" s="272"/>
      <c r="I646" s="272"/>
      <c r="J646" s="272"/>
      <c r="K646" s="272"/>
      <c r="L646" s="272"/>
      <c r="M646" s="272"/>
      <c r="N646" s="272"/>
      <c r="O646" s="272"/>
      <c r="P646" s="272"/>
      <c r="Q646" s="272"/>
      <c r="R646" s="272"/>
      <c r="S646" s="272"/>
      <c r="T646" s="272"/>
      <c r="U646" s="272"/>
      <c r="V646" s="272"/>
      <c r="W646" s="272"/>
      <c r="X646" s="272"/>
    </row>
    <row r="647" spans="1:24" x14ac:dyDescent="0.15">
      <c r="A647" s="272"/>
      <c r="B647" s="272"/>
      <c r="C647" s="272"/>
      <c r="D647" s="272"/>
      <c r="E647" s="272"/>
      <c r="F647" s="272"/>
      <c r="G647" s="272"/>
      <c r="H647" s="272"/>
      <c r="I647" s="272"/>
      <c r="J647" s="272"/>
      <c r="K647" s="272"/>
      <c r="L647" s="272"/>
      <c r="M647" s="272"/>
      <c r="N647" s="272"/>
      <c r="O647" s="272"/>
      <c r="P647" s="272"/>
      <c r="Q647" s="272"/>
      <c r="R647" s="272"/>
      <c r="S647" s="272"/>
      <c r="T647" s="272"/>
      <c r="U647" s="272"/>
      <c r="V647" s="272"/>
      <c r="W647" s="272"/>
      <c r="X647" s="272"/>
    </row>
    <row r="648" spans="1:24" x14ac:dyDescent="0.15">
      <c r="A648" s="272"/>
      <c r="B648" s="272"/>
      <c r="C648" s="272"/>
      <c r="D648" s="272"/>
      <c r="E648" s="272"/>
      <c r="F648" s="272"/>
      <c r="G648" s="272"/>
      <c r="H648" s="272"/>
      <c r="I648" s="272"/>
      <c r="J648" s="272"/>
      <c r="K648" s="272"/>
      <c r="L648" s="272"/>
      <c r="M648" s="272"/>
      <c r="N648" s="272"/>
      <c r="O648" s="272"/>
      <c r="P648" s="272"/>
      <c r="Q648" s="272"/>
      <c r="R648" s="272"/>
      <c r="S648" s="272"/>
      <c r="T648" s="272"/>
      <c r="U648" s="272"/>
      <c r="V648" s="272"/>
      <c r="W648" s="272"/>
      <c r="X648" s="272"/>
    </row>
    <row r="649" spans="1:24" x14ac:dyDescent="0.15">
      <c r="A649" s="272"/>
      <c r="B649" s="272"/>
      <c r="C649" s="272"/>
      <c r="D649" s="272"/>
      <c r="E649" s="272"/>
      <c r="F649" s="272"/>
      <c r="G649" s="272"/>
      <c r="H649" s="272"/>
      <c r="I649" s="272"/>
      <c r="J649" s="272"/>
      <c r="K649" s="272"/>
      <c r="L649" s="272"/>
      <c r="M649" s="272"/>
      <c r="N649" s="272"/>
      <c r="O649" s="272"/>
      <c r="P649" s="272"/>
      <c r="Q649" s="272"/>
      <c r="R649" s="272"/>
      <c r="S649" s="272"/>
      <c r="T649" s="272"/>
      <c r="U649" s="272"/>
      <c r="V649" s="272"/>
      <c r="W649" s="272"/>
      <c r="X649" s="272"/>
    </row>
    <row r="650" spans="1:24" x14ac:dyDescent="0.15">
      <c r="A650" s="272"/>
      <c r="B650" s="272"/>
      <c r="C650" s="272"/>
      <c r="D650" s="272"/>
      <c r="E650" s="272"/>
      <c r="F650" s="272"/>
      <c r="G650" s="272"/>
      <c r="H650" s="272"/>
      <c r="I650" s="272"/>
      <c r="J650" s="272"/>
      <c r="K650" s="272"/>
      <c r="L650" s="272"/>
      <c r="M650" s="272"/>
      <c r="N650" s="272"/>
      <c r="O650" s="272"/>
      <c r="P650" s="272"/>
      <c r="Q650" s="272"/>
      <c r="R650" s="272"/>
      <c r="S650" s="272"/>
      <c r="T650" s="272"/>
      <c r="U650" s="272"/>
      <c r="V650" s="272"/>
      <c r="W650" s="272"/>
      <c r="X650" s="272"/>
    </row>
    <row r="651" spans="1:24" x14ac:dyDescent="0.15">
      <c r="A651" s="272"/>
      <c r="B651" s="272"/>
      <c r="C651" s="272"/>
      <c r="D651" s="272"/>
      <c r="E651" s="272"/>
      <c r="F651" s="272"/>
      <c r="G651" s="272"/>
      <c r="H651" s="272"/>
      <c r="I651" s="272"/>
      <c r="J651" s="272"/>
      <c r="K651" s="272"/>
      <c r="L651" s="272"/>
      <c r="M651" s="272"/>
      <c r="N651" s="272"/>
      <c r="O651" s="272"/>
      <c r="P651" s="272"/>
      <c r="Q651" s="272"/>
      <c r="R651" s="272"/>
      <c r="S651" s="272"/>
      <c r="T651" s="272"/>
      <c r="U651" s="272"/>
      <c r="V651" s="272"/>
      <c r="W651" s="272"/>
      <c r="X651" s="272"/>
    </row>
    <row r="652" spans="1:24" x14ac:dyDescent="0.15">
      <c r="A652" s="272"/>
      <c r="B652" s="272"/>
      <c r="C652" s="272"/>
      <c r="D652" s="272"/>
      <c r="E652" s="272"/>
      <c r="F652" s="272"/>
      <c r="G652" s="272"/>
      <c r="H652" s="272"/>
      <c r="I652" s="272"/>
      <c r="J652" s="272"/>
      <c r="K652" s="272"/>
      <c r="L652" s="272"/>
      <c r="M652" s="272"/>
      <c r="N652" s="272"/>
      <c r="O652" s="272"/>
      <c r="P652" s="272"/>
      <c r="Q652" s="272"/>
      <c r="R652" s="272"/>
      <c r="S652" s="272"/>
      <c r="T652" s="272"/>
      <c r="U652" s="272"/>
      <c r="V652" s="272"/>
      <c r="W652" s="272"/>
      <c r="X652" s="272"/>
    </row>
    <row r="653" spans="1:24" x14ac:dyDescent="0.15">
      <c r="A653" s="272"/>
      <c r="B653" s="272"/>
      <c r="C653" s="272"/>
      <c r="D653" s="272"/>
      <c r="E653" s="272"/>
      <c r="F653" s="272"/>
      <c r="G653" s="272"/>
      <c r="H653" s="272"/>
      <c r="I653" s="272"/>
      <c r="J653" s="272"/>
      <c r="K653" s="272"/>
      <c r="L653" s="272"/>
      <c r="M653" s="272"/>
      <c r="N653" s="272"/>
      <c r="O653" s="272"/>
      <c r="P653" s="272"/>
      <c r="Q653" s="272"/>
      <c r="R653" s="272"/>
      <c r="S653" s="272"/>
      <c r="T653" s="272"/>
      <c r="U653" s="272"/>
      <c r="V653" s="272"/>
      <c r="W653" s="272"/>
      <c r="X653" s="272"/>
    </row>
    <row r="654" spans="1:24" x14ac:dyDescent="0.15">
      <c r="A654" s="272"/>
      <c r="B654" s="272"/>
      <c r="C654" s="272"/>
      <c r="D654" s="272"/>
      <c r="E654" s="272"/>
      <c r="F654" s="272"/>
      <c r="G654" s="272"/>
      <c r="H654" s="272"/>
      <c r="I654" s="272"/>
      <c r="J654" s="272"/>
      <c r="K654" s="272"/>
      <c r="L654" s="272"/>
      <c r="M654" s="272"/>
      <c r="N654" s="272"/>
      <c r="O654" s="272"/>
      <c r="P654" s="272"/>
      <c r="Q654" s="272"/>
      <c r="R654" s="272"/>
      <c r="S654" s="272"/>
      <c r="T654" s="272"/>
      <c r="U654" s="272"/>
      <c r="V654" s="272"/>
      <c r="W654" s="272"/>
      <c r="X654" s="272"/>
    </row>
    <row r="655" spans="1:24" x14ac:dyDescent="0.15">
      <c r="A655" s="272"/>
      <c r="B655" s="272"/>
      <c r="C655" s="272"/>
      <c r="D655" s="272"/>
      <c r="E655" s="272"/>
      <c r="F655" s="272"/>
      <c r="G655" s="272"/>
      <c r="H655" s="272"/>
      <c r="I655" s="272"/>
      <c r="J655" s="272"/>
      <c r="K655" s="272"/>
      <c r="L655" s="272"/>
      <c r="M655" s="272"/>
      <c r="N655" s="272"/>
      <c r="O655" s="272"/>
      <c r="P655" s="272"/>
      <c r="Q655" s="272"/>
      <c r="R655" s="272"/>
      <c r="S655" s="272"/>
      <c r="T655" s="272"/>
      <c r="U655" s="272"/>
      <c r="V655" s="272"/>
      <c r="W655" s="272"/>
      <c r="X655" s="272"/>
    </row>
    <row r="656" spans="1:24" x14ac:dyDescent="0.15">
      <c r="A656" s="272"/>
      <c r="B656" s="272"/>
      <c r="C656" s="272"/>
      <c r="D656" s="272"/>
      <c r="E656" s="272"/>
      <c r="F656" s="272"/>
      <c r="G656" s="272"/>
      <c r="H656" s="272"/>
      <c r="I656" s="272"/>
      <c r="J656" s="272"/>
      <c r="K656" s="272"/>
      <c r="L656" s="272"/>
      <c r="M656" s="272"/>
      <c r="N656" s="272"/>
      <c r="O656" s="272"/>
      <c r="P656" s="272"/>
      <c r="Q656" s="272"/>
      <c r="R656" s="272"/>
      <c r="S656" s="272"/>
      <c r="T656" s="272"/>
      <c r="U656" s="272"/>
      <c r="V656" s="272"/>
      <c r="W656" s="272"/>
      <c r="X656" s="272"/>
    </row>
    <row r="657" spans="1:24" x14ac:dyDescent="0.15">
      <c r="A657" s="272"/>
      <c r="B657" s="272"/>
      <c r="C657" s="272"/>
      <c r="D657" s="272"/>
      <c r="E657" s="272"/>
      <c r="F657" s="272"/>
      <c r="G657" s="272"/>
      <c r="H657" s="272"/>
      <c r="I657" s="272"/>
      <c r="J657" s="272"/>
      <c r="K657" s="272"/>
      <c r="L657" s="272"/>
      <c r="M657" s="272"/>
      <c r="N657" s="272"/>
      <c r="O657" s="272"/>
      <c r="P657" s="272"/>
      <c r="Q657" s="272"/>
      <c r="R657" s="272"/>
      <c r="S657" s="272"/>
      <c r="T657" s="272"/>
      <c r="U657" s="272"/>
      <c r="V657" s="272"/>
      <c r="W657" s="272"/>
      <c r="X657" s="272"/>
    </row>
    <row r="658" spans="1:24" x14ac:dyDescent="0.15">
      <c r="A658" s="272"/>
      <c r="B658" s="272"/>
      <c r="C658" s="272"/>
      <c r="D658" s="272"/>
      <c r="E658" s="272"/>
      <c r="F658" s="272"/>
      <c r="G658" s="272"/>
      <c r="H658" s="272"/>
      <c r="I658" s="272"/>
      <c r="J658" s="272"/>
      <c r="K658" s="272"/>
      <c r="L658" s="272"/>
      <c r="M658" s="272"/>
      <c r="N658" s="272"/>
      <c r="O658" s="272"/>
      <c r="P658" s="272"/>
      <c r="Q658" s="272"/>
      <c r="R658" s="272"/>
      <c r="S658" s="272"/>
      <c r="T658" s="272"/>
      <c r="U658" s="272"/>
      <c r="V658" s="272"/>
      <c r="W658" s="272"/>
      <c r="X658" s="272"/>
    </row>
    <row r="659" spans="1:24" x14ac:dyDescent="0.15">
      <c r="A659" s="272"/>
      <c r="B659" s="272"/>
      <c r="C659" s="272"/>
      <c r="D659" s="272"/>
      <c r="E659" s="272"/>
      <c r="F659" s="272"/>
      <c r="G659" s="272"/>
      <c r="H659" s="272"/>
      <c r="I659" s="272"/>
      <c r="J659" s="272"/>
      <c r="K659" s="272"/>
      <c r="L659" s="272"/>
      <c r="M659" s="272"/>
      <c r="N659" s="272"/>
      <c r="O659" s="272"/>
      <c r="P659" s="272"/>
      <c r="Q659" s="272"/>
      <c r="R659" s="272"/>
      <c r="S659" s="272"/>
      <c r="T659" s="272"/>
      <c r="U659" s="272"/>
      <c r="V659" s="272"/>
      <c r="W659" s="272"/>
      <c r="X659" s="272"/>
    </row>
    <row r="660" spans="1:24" x14ac:dyDescent="0.15">
      <c r="A660" s="272"/>
      <c r="B660" s="272"/>
      <c r="C660" s="272"/>
      <c r="D660" s="272"/>
      <c r="E660" s="272"/>
      <c r="F660" s="272"/>
      <c r="G660" s="272"/>
      <c r="H660" s="272"/>
      <c r="I660" s="272"/>
      <c r="J660" s="272"/>
      <c r="K660" s="272"/>
      <c r="L660" s="272"/>
      <c r="M660" s="272"/>
      <c r="N660" s="272"/>
      <c r="O660" s="272"/>
      <c r="P660" s="272"/>
      <c r="Q660" s="272"/>
      <c r="R660" s="272"/>
      <c r="S660" s="272"/>
      <c r="T660" s="272"/>
      <c r="U660" s="272"/>
      <c r="V660" s="272"/>
      <c r="W660" s="272"/>
      <c r="X660" s="272"/>
    </row>
    <row r="661" spans="1:24" x14ac:dyDescent="0.15">
      <c r="A661" s="272"/>
      <c r="B661" s="272"/>
      <c r="C661" s="272"/>
      <c r="D661" s="272"/>
      <c r="E661" s="272"/>
      <c r="F661" s="272"/>
      <c r="G661" s="272"/>
      <c r="H661" s="272"/>
      <c r="I661" s="272"/>
      <c r="J661" s="272"/>
      <c r="K661" s="272"/>
      <c r="L661" s="272"/>
      <c r="M661" s="272"/>
      <c r="N661" s="272"/>
      <c r="O661" s="272"/>
      <c r="P661" s="272"/>
      <c r="Q661" s="272"/>
      <c r="R661" s="272"/>
      <c r="S661" s="272"/>
      <c r="T661" s="272"/>
      <c r="U661" s="272"/>
      <c r="V661" s="272"/>
      <c r="W661" s="272"/>
      <c r="X661" s="272"/>
    </row>
    <row r="662" spans="1:24" x14ac:dyDescent="0.15">
      <c r="A662" s="272"/>
      <c r="B662" s="272"/>
      <c r="C662" s="272"/>
      <c r="D662" s="272"/>
      <c r="E662" s="272"/>
      <c r="F662" s="272"/>
      <c r="G662" s="272"/>
      <c r="H662" s="272"/>
      <c r="I662" s="272"/>
      <c r="J662" s="272"/>
      <c r="K662" s="272"/>
      <c r="L662" s="272"/>
      <c r="M662" s="272"/>
      <c r="N662" s="272"/>
      <c r="O662" s="272"/>
      <c r="P662" s="272"/>
      <c r="Q662" s="272"/>
      <c r="R662" s="272"/>
      <c r="S662" s="272"/>
      <c r="T662" s="272"/>
      <c r="U662" s="272"/>
      <c r="V662" s="272"/>
      <c r="W662" s="272"/>
      <c r="X662" s="272"/>
    </row>
    <row r="663" spans="1:24" x14ac:dyDescent="0.15">
      <c r="A663" s="272"/>
      <c r="B663" s="272"/>
      <c r="C663" s="272"/>
      <c r="D663" s="272"/>
      <c r="E663" s="272"/>
      <c r="F663" s="272"/>
      <c r="G663" s="272"/>
      <c r="H663" s="272"/>
      <c r="I663" s="272"/>
      <c r="J663" s="272"/>
      <c r="K663" s="272"/>
      <c r="L663" s="272"/>
      <c r="M663" s="272"/>
      <c r="N663" s="272"/>
      <c r="O663" s="272"/>
      <c r="P663" s="272"/>
      <c r="Q663" s="272"/>
      <c r="R663" s="272"/>
      <c r="S663" s="272"/>
      <c r="T663" s="272"/>
      <c r="U663" s="272"/>
      <c r="V663" s="272"/>
      <c r="W663" s="272"/>
      <c r="X663" s="272"/>
    </row>
    <row r="664" spans="1:24" x14ac:dyDescent="0.15">
      <c r="A664" s="272"/>
      <c r="B664" s="272"/>
      <c r="C664" s="272"/>
      <c r="D664" s="272"/>
      <c r="E664" s="272"/>
      <c r="F664" s="272"/>
      <c r="G664" s="272"/>
      <c r="H664" s="272"/>
      <c r="I664" s="272"/>
      <c r="J664" s="272"/>
      <c r="K664" s="272"/>
      <c r="L664" s="272"/>
      <c r="M664" s="272"/>
      <c r="N664" s="272"/>
      <c r="O664" s="272"/>
      <c r="P664" s="272"/>
      <c r="Q664" s="272"/>
      <c r="R664" s="272"/>
      <c r="S664" s="272"/>
      <c r="T664" s="272"/>
      <c r="U664" s="272"/>
      <c r="V664" s="272"/>
      <c r="W664" s="272"/>
      <c r="X664" s="272"/>
    </row>
    <row r="665" spans="1:24" x14ac:dyDescent="0.15">
      <c r="A665" s="272"/>
      <c r="B665" s="272"/>
      <c r="C665" s="272"/>
      <c r="D665" s="272"/>
      <c r="E665" s="272"/>
      <c r="F665" s="272"/>
      <c r="G665" s="272"/>
      <c r="H665" s="272"/>
      <c r="I665" s="272"/>
      <c r="J665" s="272"/>
      <c r="K665" s="272"/>
      <c r="L665" s="272"/>
      <c r="M665" s="272"/>
      <c r="N665" s="272"/>
      <c r="O665" s="272"/>
      <c r="P665" s="272"/>
      <c r="Q665" s="272"/>
      <c r="R665" s="272"/>
      <c r="S665" s="272"/>
      <c r="T665" s="272"/>
      <c r="U665" s="272"/>
      <c r="V665" s="272"/>
      <c r="W665" s="272"/>
      <c r="X665" s="272"/>
    </row>
    <row r="666" spans="1:24" x14ac:dyDescent="0.15">
      <c r="A666" s="272"/>
      <c r="B666" s="272"/>
      <c r="C666" s="272"/>
      <c r="D666" s="272"/>
      <c r="E666" s="272"/>
      <c r="F666" s="272"/>
      <c r="G666" s="272"/>
      <c r="H666" s="272"/>
      <c r="I666" s="272"/>
      <c r="J666" s="272"/>
      <c r="K666" s="272"/>
      <c r="L666" s="272"/>
      <c r="M666" s="272"/>
      <c r="N666" s="272"/>
      <c r="O666" s="272"/>
      <c r="P666" s="272"/>
      <c r="Q666" s="272"/>
      <c r="R666" s="272"/>
      <c r="S666" s="272"/>
      <c r="T666" s="272"/>
      <c r="U666" s="272"/>
      <c r="V666" s="272"/>
      <c r="W666" s="272"/>
      <c r="X666" s="272"/>
    </row>
    <row r="667" spans="1:24" x14ac:dyDescent="0.15">
      <c r="A667" s="272"/>
      <c r="B667" s="272"/>
      <c r="C667" s="272"/>
      <c r="D667" s="272"/>
      <c r="E667" s="272"/>
      <c r="F667" s="272"/>
      <c r="G667" s="272"/>
      <c r="H667" s="272"/>
      <c r="I667" s="272"/>
      <c r="J667" s="272"/>
      <c r="K667" s="272"/>
      <c r="L667" s="272"/>
      <c r="M667" s="272"/>
      <c r="N667" s="272"/>
      <c r="O667" s="272"/>
      <c r="P667" s="272"/>
      <c r="Q667" s="272"/>
      <c r="R667" s="272"/>
      <c r="S667" s="272"/>
      <c r="T667" s="272"/>
      <c r="U667" s="272"/>
      <c r="V667" s="272"/>
      <c r="W667" s="272"/>
      <c r="X667" s="272"/>
    </row>
    <row r="668" spans="1:24" x14ac:dyDescent="0.15">
      <c r="A668" s="272"/>
      <c r="B668" s="272"/>
      <c r="C668" s="272"/>
      <c r="D668" s="272"/>
      <c r="E668" s="272"/>
      <c r="F668" s="272"/>
      <c r="G668" s="272"/>
      <c r="H668" s="272"/>
      <c r="I668" s="272"/>
      <c r="J668" s="272"/>
      <c r="K668" s="272"/>
      <c r="L668" s="272"/>
      <c r="M668" s="272"/>
      <c r="N668" s="272"/>
      <c r="O668" s="272"/>
      <c r="P668" s="272"/>
      <c r="Q668" s="272"/>
      <c r="R668" s="272"/>
      <c r="S668" s="272"/>
      <c r="T668" s="272"/>
      <c r="U668" s="272"/>
      <c r="V668" s="272"/>
      <c r="W668" s="272"/>
      <c r="X668" s="272"/>
    </row>
    <row r="669" spans="1:24" x14ac:dyDescent="0.15">
      <c r="A669" s="272"/>
      <c r="B669" s="272"/>
      <c r="C669" s="272"/>
      <c r="D669" s="272"/>
      <c r="E669" s="272"/>
      <c r="F669" s="272"/>
      <c r="G669" s="272"/>
      <c r="H669" s="272"/>
      <c r="I669" s="272"/>
      <c r="J669" s="272"/>
      <c r="K669" s="272"/>
      <c r="L669" s="272"/>
      <c r="M669" s="272"/>
      <c r="N669" s="272"/>
      <c r="O669" s="272"/>
      <c r="P669" s="272"/>
      <c r="Q669" s="272"/>
      <c r="R669" s="272"/>
      <c r="S669" s="272"/>
      <c r="T669" s="272"/>
      <c r="U669" s="272"/>
      <c r="V669" s="272"/>
      <c r="W669" s="272"/>
      <c r="X669" s="272"/>
    </row>
    <row r="670" spans="1:24" x14ac:dyDescent="0.15">
      <c r="A670" s="272"/>
      <c r="B670" s="272"/>
      <c r="C670" s="272"/>
      <c r="D670" s="272"/>
      <c r="E670" s="272"/>
      <c r="F670" s="272"/>
      <c r="G670" s="272"/>
      <c r="H670" s="272"/>
      <c r="I670" s="272"/>
      <c r="J670" s="272"/>
      <c r="K670" s="272"/>
      <c r="L670" s="272"/>
      <c r="M670" s="272"/>
      <c r="N670" s="272"/>
      <c r="O670" s="272"/>
      <c r="P670" s="272"/>
      <c r="Q670" s="272"/>
      <c r="R670" s="272"/>
      <c r="S670" s="272"/>
      <c r="T670" s="272"/>
      <c r="U670" s="272"/>
      <c r="V670" s="272"/>
      <c r="W670" s="272"/>
      <c r="X670" s="272"/>
    </row>
  </sheetData>
  <mergeCells count="486">
    <mergeCell ref="B10:C10"/>
    <mergeCell ref="F296:I296"/>
    <mergeCell ref="F273:G273"/>
    <mergeCell ref="B276:C281"/>
    <mergeCell ref="B219:E223"/>
    <mergeCell ref="B224:E235"/>
    <mergeCell ref="B290:C292"/>
    <mergeCell ref="E281:K281"/>
    <mergeCell ref="E271:G271"/>
    <mergeCell ref="J271:L271"/>
    <mergeCell ref="F31:P31"/>
    <mergeCell ref="F30:P30"/>
    <mergeCell ref="D290:K290"/>
    <mergeCell ref="I272:L272"/>
    <mergeCell ref="L290:P292"/>
    <mergeCell ref="A272:C272"/>
    <mergeCell ref="E272:G272"/>
    <mergeCell ref="B282:C287"/>
    <mergeCell ref="L276:P287"/>
    <mergeCell ref="O270:Q270"/>
    <mergeCell ref="Q28:U28"/>
    <mergeCell ref="Q29:U29"/>
    <mergeCell ref="Q34:U34"/>
    <mergeCell ref="Q33:U33"/>
    <mergeCell ref="B300:X306"/>
    <mergeCell ref="B14:C14"/>
    <mergeCell ref="Q290:X290"/>
    <mergeCell ref="D291:K291"/>
    <mergeCell ref="Q291:X291"/>
    <mergeCell ref="D292:K292"/>
    <mergeCell ref="Q292:X292"/>
    <mergeCell ref="S270:W270"/>
    <mergeCell ref="A271:C271"/>
    <mergeCell ref="N271:Q271"/>
    <mergeCell ref="Q30:U32"/>
    <mergeCell ref="F29:P29"/>
    <mergeCell ref="F28:P28"/>
    <mergeCell ref="F34:P34"/>
    <mergeCell ref="F33:P33"/>
    <mergeCell ref="F32:P32"/>
    <mergeCell ref="S271:W271"/>
    <mergeCell ref="A270:C270"/>
    <mergeCell ref="E270:G270"/>
    <mergeCell ref="J270:L270"/>
    <mergeCell ref="B268:C268"/>
    <mergeCell ref="E268:G268"/>
    <mergeCell ref="J268:L268"/>
    <mergeCell ref="O268:Q268"/>
    <mergeCell ref="S268:W268"/>
    <mergeCell ref="A269:C269"/>
    <mergeCell ref="E269:G269"/>
    <mergeCell ref="K269:L269"/>
    <mergeCell ref="S269:W269"/>
    <mergeCell ref="C262:I262"/>
    <mergeCell ref="O262:P262"/>
    <mergeCell ref="R262:T263"/>
    <mergeCell ref="U262:V263"/>
    <mergeCell ref="W262:X263"/>
    <mergeCell ref="C263:I263"/>
    <mergeCell ref="O263:P263"/>
    <mergeCell ref="B242:E243"/>
    <mergeCell ref="F242:X242"/>
    <mergeCell ref="F243:X243"/>
    <mergeCell ref="I246:N246"/>
    <mergeCell ref="Q246:T246"/>
    <mergeCell ref="B257:M257"/>
    <mergeCell ref="N257:Q257"/>
    <mergeCell ref="R257:X257"/>
    <mergeCell ref="C259:I259"/>
    <mergeCell ref="O259:P259"/>
    <mergeCell ref="R259:T260"/>
    <mergeCell ref="U259:V260"/>
    <mergeCell ref="W259:X260"/>
    <mergeCell ref="C260:I260"/>
    <mergeCell ref="O260:P260"/>
    <mergeCell ref="G212:H212"/>
    <mergeCell ref="K212:L212"/>
    <mergeCell ref="O212:W212"/>
    <mergeCell ref="F227:X227"/>
    <mergeCell ref="F223:X223"/>
    <mergeCell ref="B236:E241"/>
    <mergeCell ref="F239:X239"/>
    <mergeCell ref="F241:X241"/>
    <mergeCell ref="B213:F213"/>
    <mergeCell ref="G213:J213"/>
    <mergeCell ref="B218:E218"/>
    <mergeCell ref="F218:X218"/>
    <mergeCell ref="I221:Q221"/>
    <mergeCell ref="L189:R189"/>
    <mergeCell ref="S189:X197"/>
    <mergeCell ref="L190:R190"/>
    <mergeCell ref="L191:R191"/>
    <mergeCell ref="I189:K193"/>
    <mergeCell ref="I198:K202"/>
    <mergeCell ref="I194:K197"/>
    <mergeCell ref="L192:R192"/>
    <mergeCell ref="L193:R193"/>
    <mergeCell ref="L194:R194"/>
    <mergeCell ref="L195:R195"/>
    <mergeCell ref="L196:R196"/>
    <mergeCell ref="L197:R197"/>
    <mergeCell ref="L198:R202"/>
    <mergeCell ref="S198:X202"/>
    <mergeCell ref="D181:E181"/>
    <mergeCell ref="G181:H181"/>
    <mergeCell ref="K181:L181"/>
    <mergeCell ref="N181:O181"/>
    <mergeCell ref="R181:S181"/>
    <mergeCell ref="U181:V181"/>
    <mergeCell ref="L184:R184"/>
    <mergeCell ref="S184:X184"/>
    <mergeCell ref="L185:R188"/>
    <mergeCell ref="S185:X188"/>
    <mergeCell ref="I184:K184"/>
    <mergeCell ref="B184:H184"/>
    <mergeCell ref="I185:K188"/>
    <mergeCell ref="D179:E179"/>
    <mergeCell ref="G179:H179"/>
    <mergeCell ref="K179:L179"/>
    <mergeCell ref="B108:D108"/>
    <mergeCell ref="B109:D109"/>
    <mergeCell ref="N179:O179"/>
    <mergeCell ref="R179:S179"/>
    <mergeCell ref="U179:V179"/>
    <mergeCell ref="D180:E180"/>
    <mergeCell ref="G180:H180"/>
    <mergeCell ref="K180:L180"/>
    <mergeCell ref="N180:O180"/>
    <mergeCell ref="R180:S180"/>
    <mergeCell ref="U180:V180"/>
    <mergeCell ref="B141:D141"/>
    <mergeCell ref="B142:D142"/>
    <mergeCell ref="C170:E170"/>
    <mergeCell ref="I170:K170"/>
    <mergeCell ref="C171:E171"/>
    <mergeCell ref="I171:K171"/>
    <mergeCell ref="C137:E137"/>
    <mergeCell ref="I137:K137"/>
    <mergeCell ref="C138:E138"/>
    <mergeCell ref="I138:K138"/>
    <mergeCell ref="G38:P38"/>
    <mergeCell ref="B80:C80"/>
    <mergeCell ref="E80:I80"/>
    <mergeCell ref="J80:P80"/>
    <mergeCell ref="Q80:W80"/>
    <mergeCell ref="C39:W39"/>
    <mergeCell ref="C54:W54"/>
    <mergeCell ref="C56:W56"/>
    <mergeCell ref="C60:H60"/>
    <mergeCell ref="J60:O60"/>
    <mergeCell ref="Q60:V60"/>
    <mergeCell ref="C61:H61"/>
    <mergeCell ref="J61:O61"/>
    <mergeCell ref="Q61:V61"/>
    <mergeCell ref="C62:W62"/>
    <mergeCell ref="L69:N69"/>
    <mergeCell ref="B75:H75"/>
    <mergeCell ref="B76:H76"/>
    <mergeCell ref="O69:V69"/>
    <mergeCell ref="B69:H69"/>
    <mergeCell ref="B70:H70"/>
    <mergeCell ref="A314:X314"/>
    <mergeCell ref="A327:X327"/>
    <mergeCell ref="I363:M363"/>
    <mergeCell ref="D363:H363"/>
    <mergeCell ref="U363:X363"/>
    <mergeCell ref="U362:X362"/>
    <mergeCell ref="B362:H362"/>
    <mergeCell ref="I362:T362"/>
    <mergeCell ref="O363:P363"/>
    <mergeCell ref="Q363:T363"/>
    <mergeCell ref="U364:X364"/>
    <mergeCell ref="Q364:T364"/>
    <mergeCell ref="O364:P364"/>
    <mergeCell ref="O365:P365"/>
    <mergeCell ref="Q365:T365"/>
    <mergeCell ref="U365:X365"/>
    <mergeCell ref="D364:H364"/>
    <mergeCell ref="I364:M364"/>
    <mergeCell ref="D365:H365"/>
    <mergeCell ref="I365:M365"/>
    <mergeCell ref="O366:P366"/>
    <mergeCell ref="Q366:T366"/>
    <mergeCell ref="U366:X366"/>
    <mergeCell ref="O367:P367"/>
    <mergeCell ref="Q367:T367"/>
    <mergeCell ref="U367:X367"/>
    <mergeCell ref="D367:H367"/>
    <mergeCell ref="I367:M367"/>
    <mergeCell ref="D368:H368"/>
    <mergeCell ref="I368:M368"/>
    <mergeCell ref="D366:H366"/>
    <mergeCell ref="I366:M366"/>
    <mergeCell ref="O368:P368"/>
    <mergeCell ref="Q368:T368"/>
    <mergeCell ref="U368:X368"/>
    <mergeCell ref="D369:H369"/>
    <mergeCell ref="I369:M369"/>
    <mergeCell ref="K414:O414"/>
    <mergeCell ref="P414:S414"/>
    <mergeCell ref="T414:W414"/>
    <mergeCell ref="D412:F412"/>
    <mergeCell ref="T412:W412"/>
    <mergeCell ref="O369:P369"/>
    <mergeCell ref="Q369:T369"/>
    <mergeCell ref="U369:X369"/>
    <mergeCell ref="D370:H370"/>
    <mergeCell ref="I370:M370"/>
    <mergeCell ref="O370:P370"/>
    <mergeCell ref="Q370:T370"/>
    <mergeCell ref="U370:X370"/>
    <mergeCell ref="D371:H371"/>
    <mergeCell ref="I371:M371"/>
    <mergeCell ref="O371:P371"/>
    <mergeCell ref="Q371:T371"/>
    <mergeCell ref="U371:X371"/>
    <mergeCell ref="D372:H372"/>
    <mergeCell ref="I372:M372"/>
    <mergeCell ref="O372:P372"/>
    <mergeCell ref="Q372:T372"/>
    <mergeCell ref="B412:C412"/>
    <mergeCell ref="B413:C413"/>
    <mergeCell ref="B414:C414"/>
    <mergeCell ref="B416:C416"/>
    <mergeCell ref="B415:C415"/>
    <mergeCell ref="D414:F414"/>
    <mergeCell ref="D416:F416"/>
    <mergeCell ref="D415:F415"/>
    <mergeCell ref="P412:S412"/>
    <mergeCell ref="G412:J412"/>
    <mergeCell ref="K412:O412"/>
    <mergeCell ref="B426:C426"/>
    <mergeCell ref="T426:W426"/>
    <mergeCell ref="P426:S426"/>
    <mergeCell ref="K426:O426"/>
    <mergeCell ref="G426:J426"/>
    <mergeCell ref="D426:F426"/>
    <mergeCell ref="K417:O417"/>
    <mergeCell ref="P417:S417"/>
    <mergeCell ref="T417:W417"/>
    <mergeCell ref="B425:C425"/>
    <mergeCell ref="T425:W425"/>
    <mergeCell ref="P425:S425"/>
    <mergeCell ref="K425:O425"/>
    <mergeCell ref="G425:J425"/>
    <mergeCell ref="B417:C417"/>
    <mergeCell ref="D425:F425"/>
    <mergeCell ref="B420:C420"/>
    <mergeCell ref="D420:F420"/>
    <mergeCell ref="G420:J420"/>
    <mergeCell ref="K420:O420"/>
    <mergeCell ref="P420:S420"/>
    <mergeCell ref="T420:W420"/>
    <mergeCell ref="B419:C419"/>
    <mergeCell ref="D419:F419"/>
    <mergeCell ref="G428:J428"/>
    <mergeCell ref="K428:O428"/>
    <mergeCell ref="P428:S428"/>
    <mergeCell ref="T428:W428"/>
    <mergeCell ref="B427:C427"/>
    <mergeCell ref="D427:F427"/>
    <mergeCell ref="G427:J427"/>
    <mergeCell ref="K427:O427"/>
    <mergeCell ref="P427:S427"/>
    <mergeCell ref="T427:W427"/>
    <mergeCell ref="B428:C428"/>
    <mergeCell ref="D428:F428"/>
    <mergeCell ref="G447:N447"/>
    <mergeCell ref="O447:X447"/>
    <mergeCell ref="C440:F445"/>
    <mergeCell ref="I449:N449"/>
    <mergeCell ref="G450:H452"/>
    <mergeCell ref="I450:N450"/>
    <mergeCell ref="I451:N451"/>
    <mergeCell ref="I452:N452"/>
    <mergeCell ref="I443:N443"/>
    <mergeCell ref="C447:F452"/>
    <mergeCell ref="I445:N445"/>
    <mergeCell ref="G442:H442"/>
    <mergeCell ref="G441:H441"/>
    <mergeCell ref="G443:H445"/>
    <mergeCell ref="I442:N442"/>
    <mergeCell ref="I441:N441"/>
    <mergeCell ref="I444:N444"/>
    <mergeCell ref="N438:U438"/>
    <mergeCell ref="K430:O430"/>
    <mergeCell ref="P430:S430"/>
    <mergeCell ref="C438:K438"/>
    <mergeCell ref="T430:W430"/>
    <mergeCell ref="B429:C429"/>
    <mergeCell ref="D429:F429"/>
    <mergeCell ref="G429:J429"/>
    <mergeCell ref="K429:O429"/>
    <mergeCell ref="P429:S429"/>
    <mergeCell ref="T429:W429"/>
    <mergeCell ref="B430:C430"/>
    <mergeCell ref="D430:F430"/>
    <mergeCell ref="G430:J430"/>
    <mergeCell ref="B432:C432"/>
    <mergeCell ref="D432:F432"/>
    <mergeCell ref="G432:J432"/>
    <mergeCell ref="K432:O432"/>
    <mergeCell ref="P432:S432"/>
    <mergeCell ref="T432:W432"/>
    <mergeCell ref="B431:C431"/>
    <mergeCell ref="D431:F431"/>
    <mergeCell ref="G431:J431"/>
    <mergeCell ref="K431:O431"/>
    <mergeCell ref="U372:X372"/>
    <mergeCell ref="D373:H373"/>
    <mergeCell ref="I373:M373"/>
    <mergeCell ref="O373:P373"/>
    <mergeCell ref="Q373:T373"/>
    <mergeCell ref="U373:X373"/>
    <mergeCell ref="D374:H374"/>
    <mergeCell ref="I374:M374"/>
    <mergeCell ref="O374:P374"/>
    <mergeCell ref="Q374:T374"/>
    <mergeCell ref="U374:X374"/>
    <mergeCell ref="D375:H375"/>
    <mergeCell ref="I375:M375"/>
    <mergeCell ref="O375:P375"/>
    <mergeCell ref="Q375:T375"/>
    <mergeCell ref="U375:X375"/>
    <mergeCell ref="D376:H376"/>
    <mergeCell ref="I376:M376"/>
    <mergeCell ref="O376:P376"/>
    <mergeCell ref="Q376:T376"/>
    <mergeCell ref="U376:X376"/>
    <mergeCell ref="D377:H377"/>
    <mergeCell ref="I377:M377"/>
    <mergeCell ref="O377:P377"/>
    <mergeCell ref="Q377:T377"/>
    <mergeCell ref="U377:X377"/>
    <mergeCell ref="D378:H378"/>
    <mergeCell ref="I378:M378"/>
    <mergeCell ref="O378:P378"/>
    <mergeCell ref="Q378:T378"/>
    <mergeCell ref="U378:X378"/>
    <mergeCell ref="D379:H379"/>
    <mergeCell ref="I379:M379"/>
    <mergeCell ref="O379:P379"/>
    <mergeCell ref="Q379:T379"/>
    <mergeCell ref="U379:X379"/>
    <mergeCell ref="D380:H380"/>
    <mergeCell ref="I380:M380"/>
    <mergeCell ref="O380:P380"/>
    <mergeCell ref="Q380:T380"/>
    <mergeCell ref="U380:X380"/>
    <mergeCell ref="D381:H381"/>
    <mergeCell ref="I381:M381"/>
    <mergeCell ref="O381:P381"/>
    <mergeCell ref="Q381:T381"/>
    <mergeCell ref="U381:X381"/>
    <mergeCell ref="D382:H382"/>
    <mergeCell ref="I382:M382"/>
    <mergeCell ref="O382:P382"/>
    <mergeCell ref="Q382:T382"/>
    <mergeCell ref="U382:X382"/>
    <mergeCell ref="G404:K404"/>
    <mergeCell ref="Q404:U404"/>
    <mergeCell ref="G405:K405"/>
    <mergeCell ref="Q405:U405"/>
    <mergeCell ref="G388:K388"/>
    <mergeCell ref="G389:K389"/>
    <mergeCell ref="G391:K391"/>
    <mergeCell ref="G392:K392"/>
    <mergeCell ref="G407:K407"/>
    <mergeCell ref="Q407:U407"/>
    <mergeCell ref="G402:K402"/>
    <mergeCell ref="Q402:U402"/>
    <mergeCell ref="D383:H383"/>
    <mergeCell ref="I383:M383"/>
    <mergeCell ref="O383:P383"/>
    <mergeCell ref="Q383:T383"/>
    <mergeCell ref="U383:X383"/>
    <mergeCell ref="G401:K401"/>
    <mergeCell ref="Q401:U401"/>
    <mergeCell ref="G395:K395"/>
    <mergeCell ref="G396:K396"/>
    <mergeCell ref="Q395:U395"/>
    <mergeCell ref="G398:K398"/>
    <mergeCell ref="Q398:U398"/>
    <mergeCell ref="G399:K399"/>
    <mergeCell ref="Q399:U399"/>
    <mergeCell ref="Q396:U396"/>
    <mergeCell ref="G408:K408"/>
    <mergeCell ref="Q408:U408"/>
    <mergeCell ref="B418:C418"/>
    <mergeCell ref="D418:F418"/>
    <mergeCell ref="G418:J418"/>
    <mergeCell ref="K418:O418"/>
    <mergeCell ref="P418:S418"/>
    <mergeCell ref="T418:W418"/>
    <mergeCell ref="D417:F417"/>
    <mergeCell ref="G417:J417"/>
    <mergeCell ref="G415:J415"/>
    <mergeCell ref="K415:O415"/>
    <mergeCell ref="P415:S415"/>
    <mergeCell ref="T415:W415"/>
    <mergeCell ref="G416:J416"/>
    <mergeCell ref="K416:O416"/>
    <mergeCell ref="P416:S416"/>
    <mergeCell ref="T416:W416"/>
    <mergeCell ref="G413:J413"/>
    <mergeCell ref="D413:F413"/>
    <mergeCell ref="T413:W413"/>
    <mergeCell ref="P413:S413"/>
    <mergeCell ref="K413:O413"/>
    <mergeCell ref="G414:J414"/>
    <mergeCell ref="G419:J419"/>
    <mergeCell ref="K419:O419"/>
    <mergeCell ref="P419:S419"/>
    <mergeCell ref="T419:W419"/>
    <mergeCell ref="B422:C422"/>
    <mergeCell ref="D422:F422"/>
    <mergeCell ref="G422:J422"/>
    <mergeCell ref="K422:O422"/>
    <mergeCell ref="P422:S422"/>
    <mergeCell ref="T422:W422"/>
    <mergeCell ref="B421:C421"/>
    <mergeCell ref="D421:F421"/>
    <mergeCell ref="G421:J421"/>
    <mergeCell ref="K421:O421"/>
    <mergeCell ref="P421:S421"/>
    <mergeCell ref="T421:W421"/>
    <mergeCell ref="P431:S431"/>
    <mergeCell ref="T431:W431"/>
    <mergeCell ref="B434:C434"/>
    <mergeCell ref="D434:F434"/>
    <mergeCell ref="G434:J434"/>
    <mergeCell ref="K434:O434"/>
    <mergeCell ref="P434:S434"/>
    <mergeCell ref="T434:W434"/>
    <mergeCell ref="B433:C433"/>
    <mergeCell ref="D433:F433"/>
    <mergeCell ref="G433:J433"/>
    <mergeCell ref="K433:O433"/>
    <mergeCell ref="P433:S433"/>
    <mergeCell ref="T433:W433"/>
    <mergeCell ref="U455:W455"/>
    <mergeCell ref="C504:E512"/>
    <mergeCell ref="U490:W490"/>
    <mergeCell ref="U515:W515"/>
    <mergeCell ref="F494:N495"/>
    <mergeCell ref="O494:X495"/>
    <mergeCell ref="C494:E502"/>
    <mergeCell ref="B435:C435"/>
    <mergeCell ref="D435:F435"/>
    <mergeCell ref="G435:J435"/>
    <mergeCell ref="K435:O435"/>
    <mergeCell ref="P435:S435"/>
    <mergeCell ref="A457:X457"/>
    <mergeCell ref="A458:X458"/>
    <mergeCell ref="A460:X460"/>
    <mergeCell ref="A461:X461"/>
    <mergeCell ref="T435:W435"/>
    <mergeCell ref="O440:X440"/>
    <mergeCell ref="G440:N440"/>
    <mergeCell ref="O441:X445"/>
    <mergeCell ref="G448:H448"/>
    <mergeCell ref="I448:N448"/>
    <mergeCell ref="O448:X452"/>
    <mergeCell ref="G449:H449"/>
    <mergeCell ref="A462:X462"/>
    <mergeCell ref="A463:X463"/>
    <mergeCell ref="A464:X464"/>
    <mergeCell ref="A465:X465"/>
    <mergeCell ref="A467:X467"/>
    <mergeCell ref="A468:X468"/>
    <mergeCell ref="F504:N505"/>
    <mergeCell ref="O504:X505"/>
    <mergeCell ref="B517:D517"/>
    <mergeCell ref="E517:S517"/>
    <mergeCell ref="A480:X480"/>
    <mergeCell ref="A481:X481"/>
    <mergeCell ref="A483:X483"/>
    <mergeCell ref="A484:X484"/>
    <mergeCell ref="A486:X486"/>
    <mergeCell ref="A487:X487"/>
    <mergeCell ref="A469:X469"/>
    <mergeCell ref="A472:X472"/>
    <mergeCell ref="A473:X473"/>
    <mergeCell ref="A475:X475"/>
    <mergeCell ref="A478:X478"/>
    <mergeCell ref="A479:X479"/>
  </mergeCells>
  <phoneticPr fontId="73"/>
  <dataValidations count="10">
    <dataValidation type="list" allowBlank="1" showInputMessage="1" showErrorMessage="1" sqref="H219:H220 H224">
      <formula1>#REF!</formula1>
    </dataValidation>
    <dataValidation type="list" allowBlank="1" showInputMessage="1" showErrorMessage="1" sqref="B66">
      <formula1>$AB$63:$AB$67</formula1>
    </dataValidation>
    <dataValidation type="list" allowBlank="1" showInputMessage="1" showErrorMessage="1" sqref="C56:W56">
      <formula1>$AB$49:$AB$61</formula1>
    </dataValidation>
    <dataValidation type="list" allowBlank="1" showInputMessage="1" showErrorMessage="1" sqref="B75:H76">
      <formula1>$AB$71:$AB$104</formula1>
    </dataValidation>
    <dataValidation type="list" allowBlank="1" showInputMessage="1" showErrorMessage="1" sqref="F296:I296">
      <formula1>$AA$254:$AA$255</formula1>
    </dataValidation>
    <dataValidation type="list" allowBlank="1" showInputMessage="1" showErrorMessage="1" sqref="G213">
      <formula1>$AE$179:$AE$180</formula1>
    </dataValidation>
    <dataValidation type="list" allowBlank="1" showInputMessage="1" showErrorMessage="1" sqref="I212 X212 M212 O246 U246 R268:R271 X268:X271 H268:H272 D268:D272 M268:M272">
      <formula1>$AC$179:$AC$180</formula1>
    </dataValidation>
    <dataValidation type="list" allowBlank="1" showInputMessage="1" showErrorMessage="1" sqref="B70">
      <formula1>$AD$62:$AD$69</formula1>
    </dataValidation>
    <dataValidation type="list" allowBlank="1" showInputMessage="1" showErrorMessage="1" sqref="B69">
      <formula1>$AD$63:$AD$69</formula1>
    </dataValidation>
    <dataValidation type="list" showInputMessage="1" sqref="O69">
      <formula1>$AH$73:$AH$80</formula1>
    </dataValidation>
  </dataValidations>
  <hyperlinks>
    <hyperlink ref="AA188" r:id="rId1"/>
    <hyperlink ref="Z191" r:id="rId2"/>
    <hyperlink ref="Z193" r:id="rId3"/>
    <hyperlink ref="Z198" r:id="rId4" display="http://www.city.suita.osaka.jp/home.html"/>
    <hyperlink ref="Z195" r:id="rId5"/>
    <hyperlink ref="Z202" r:id="rId6" location="80"/>
    <hyperlink ref="Z204" r:id="rId7"/>
    <hyperlink ref="Z206" r:id="rId8"/>
    <hyperlink ref="G142" r:id="rId9"/>
    <hyperlink ref="B166" r:id="rId10" display="https://www-1.kkr.mlit.go.jp/yodogawa/activity/maintenance/possess/sotei/soutei1/index3.html"/>
  </hyperlinks>
  <printOptions horizontalCentered="1"/>
  <pageMargins left="0.51181102362204722" right="0.39370078740157483" top="0.59055118110236227" bottom="0.39370078740157483" header="0.31496062992125984" footer="0.19685039370078741"/>
  <pageSetup paperSize="9" scale="10" orientation="portrait" verticalDpi="0" r:id="rId11"/>
  <headerFooter>
    <oddFooter>&amp;C&amp;P / &amp;N ページ</oddFooter>
  </headerFooter>
  <rowBreaks count="17" manualBreakCount="17">
    <brk id="35" max="23" man="1"/>
    <brk id="63" max="23" man="1"/>
    <brk id="77" max="23" man="1"/>
    <brk id="107" max="23" man="1"/>
    <brk id="140" max="23" man="1"/>
    <brk id="173" max="23" man="1"/>
    <brk id="209" max="23" man="1"/>
    <brk id="244" max="23" man="1"/>
    <brk id="265" max="23" man="1"/>
    <brk id="293" max="23" man="1"/>
    <brk id="326" max="23" man="1"/>
    <brk id="360" max="23" man="1"/>
    <brk id="384" max="23" man="1"/>
    <brk id="410" max="23" man="1"/>
    <brk id="436" max="23" man="1"/>
    <brk id="454" max="23" man="1"/>
    <brk id="489" max="23" man="1"/>
  </rowBreaks>
  <drawing r:id="rId1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L437"/>
  <sheetViews>
    <sheetView showGridLines="0" view="pageBreakPreview" zoomScaleNormal="100" zoomScaleSheetLayoutView="100" workbookViewId="0"/>
  </sheetViews>
  <sheetFormatPr defaultRowHeight="14.25" x14ac:dyDescent="0.15"/>
  <cols>
    <col min="1" max="1" width="3.125" customWidth="1"/>
    <col min="2" max="2" width="13.875" customWidth="1"/>
    <col min="3" max="24" width="3.5" style="1" customWidth="1"/>
    <col min="25" max="25" width="9.875" style="1" customWidth="1"/>
    <col min="26" max="26" width="14" style="1" customWidth="1"/>
    <col min="27" max="27" width="24.375" customWidth="1"/>
  </cols>
  <sheetData>
    <row r="1" spans="1:26" ht="31.5" customHeight="1" x14ac:dyDescent="0.15">
      <c r="B1" s="173"/>
      <c r="C1" s="173"/>
      <c r="D1" s="173"/>
      <c r="E1" s="173"/>
      <c r="F1" s="173"/>
      <c r="G1" s="499" t="s">
        <v>0</v>
      </c>
      <c r="H1" s="499"/>
      <c r="I1" s="499"/>
      <c r="J1" s="499"/>
      <c r="K1" s="499"/>
      <c r="L1" s="499"/>
      <c r="M1" s="499"/>
      <c r="N1" s="499"/>
      <c r="O1" s="499"/>
      <c r="P1" s="499"/>
      <c r="Q1" s="194" t="s">
        <v>324</v>
      </c>
      <c r="R1" s="200"/>
      <c r="S1" s="194" t="s">
        <v>326</v>
      </c>
      <c r="T1" s="201"/>
      <c r="U1" s="194" t="s">
        <v>325</v>
      </c>
      <c r="V1" s="200"/>
      <c r="W1" s="193" t="s">
        <v>327</v>
      </c>
      <c r="X1" s="193"/>
      <c r="Y1" s="93"/>
      <c r="Z1" s="93"/>
    </row>
    <row r="2" spans="1:26" ht="15" customHeight="1" x14ac:dyDescent="0.15">
      <c r="A2" s="1"/>
      <c r="B2" s="1"/>
    </row>
    <row r="3" spans="1:26" ht="22.5" customHeight="1" x14ac:dyDescent="0.15">
      <c r="A3" s="1" t="s">
        <v>1</v>
      </c>
      <c r="B3" s="1"/>
      <c r="C3" s="706"/>
      <c r="D3" s="706"/>
      <c r="E3" s="706"/>
      <c r="F3" s="706"/>
      <c r="G3" s="706"/>
      <c r="H3" s="706"/>
      <c r="I3" s="706"/>
      <c r="J3" s="706"/>
      <c r="K3" s="706"/>
      <c r="L3" s="706"/>
      <c r="M3" s="706"/>
      <c r="N3" s="706"/>
      <c r="O3" s="706"/>
      <c r="P3" s="706"/>
      <c r="Q3" s="706"/>
      <c r="R3" s="706"/>
      <c r="S3" s="706"/>
      <c r="T3" s="706"/>
      <c r="U3" s="706"/>
      <c r="V3" s="706"/>
      <c r="W3" s="706"/>
      <c r="X3" s="31"/>
      <c r="Y3" s="90"/>
      <c r="Z3" s="90"/>
    </row>
    <row r="4" spans="1:26" s="191" customFormat="1" ht="15" customHeight="1" x14ac:dyDescent="0.15">
      <c r="A4" s="348"/>
      <c r="B4" s="348"/>
      <c r="C4" s="349"/>
      <c r="D4" s="349"/>
      <c r="E4" s="349"/>
      <c r="F4" s="349"/>
      <c r="G4" s="349"/>
      <c r="H4" s="349"/>
      <c r="I4" s="349"/>
      <c r="J4" s="349"/>
      <c r="K4" s="349"/>
      <c r="L4" s="349"/>
      <c r="M4" s="349"/>
      <c r="N4" s="349"/>
      <c r="O4" s="349"/>
      <c r="P4" s="349"/>
      <c r="Q4" s="349"/>
      <c r="R4" s="349"/>
      <c r="S4" s="349"/>
      <c r="T4" s="349"/>
      <c r="U4" s="349"/>
      <c r="V4" s="349"/>
      <c r="W4" s="349"/>
      <c r="X4" s="350"/>
      <c r="Y4" s="147"/>
      <c r="Z4" s="147"/>
    </row>
    <row r="5" spans="1:26" ht="22.5" customHeight="1" x14ac:dyDescent="0.15">
      <c r="A5" s="1" t="str">
        <f>説明書!A41</f>
        <v>１　計画の目的</v>
      </c>
      <c r="B5" s="1"/>
    </row>
    <row r="6" spans="1:26" ht="22.5" customHeight="1" x14ac:dyDescent="0.15">
      <c r="A6" s="1"/>
      <c r="B6" s="1" t="str">
        <f>説明書!B42</f>
        <v>この計画は、水防法第１５条の３第１項に基づき、施設利用者の洪水時の円滑かつ迅速な避難の</v>
      </c>
    </row>
    <row r="7" spans="1:26" ht="22.5" customHeight="1" x14ac:dyDescent="0.15">
      <c r="A7" s="1"/>
      <c r="B7" s="1" t="str">
        <f>説明書!B43</f>
        <v>確保を図ることを目的とする</v>
      </c>
    </row>
    <row r="8" spans="1:26" ht="15" customHeight="1" x14ac:dyDescent="0.15">
      <c r="A8" s="1"/>
      <c r="B8" s="1"/>
    </row>
    <row r="9" spans="1:26" ht="22.5" customHeight="1" x14ac:dyDescent="0.15">
      <c r="A9" s="1" t="str">
        <f>説明書!A45</f>
        <v>２　計画の報告</v>
      </c>
      <c r="B9" s="1"/>
    </row>
    <row r="10" spans="1:26" ht="22.5" customHeight="1" x14ac:dyDescent="0.15">
      <c r="A10" s="1"/>
      <c r="B10" s="1" t="str">
        <f>説明書!B46</f>
        <v>計画を作成及び必要に応じて見直し・修正をしたときは、水防法第１５条の３第２項に基づき、遅滞</v>
      </c>
    </row>
    <row r="11" spans="1:26" ht="22.5" customHeight="1" x14ac:dyDescent="0.15">
      <c r="A11" s="1"/>
      <c r="B11" s="1" t="str">
        <f>説明書!B47</f>
        <v>なく、当該計画を市長へ報告する。</v>
      </c>
    </row>
    <row r="12" spans="1:26" ht="15" customHeight="1" x14ac:dyDescent="0.15">
      <c r="A12" s="1"/>
      <c r="B12" s="1"/>
    </row>
    <row r="13" spans="1:26" ht="22.5" customHeight="1" x14ac:dyDescent="0.15">
      <c r="A13" s="1" t="str">
        <f>説明書!A49</f>
        <v>３　計画の適用範囲</v>
      </c>
      <c r="B13" s="1"/>
    </row>
    <row r="14" spans="1:26" ht="22.5" customHeight="1" x14ac:dyDescent="0.15">
      <c r="A14" s="1"/>
      <c r="B14" s="1" t="str">
        <f>説明書!B50</f>
        <v>この計画は、本施設に勤務又は利用するすべての者に適用するものとする。</v>
      </c>
    </row>
    <row r="15" spans="1:26" ht="15" customHeight="1" x14ac:dyDescent="0.15">
      <c r="A15" s="1"/>
      <c r="B15" s="1"/>
    </row>
    <row r="16" spans="1:26" ht="22.5" customHeight="1" x14ac:dyDescent="0.15">
      <c r="A16" s="1" t="s">
        <v>328</v>
      </c>
      <c r="B16" s="1"/>
    </row>
    <row r="17" spans="1:30" s="191" customFormat="1" ht="15" customHeight="1" x14ac:dyDescent="0.15">
      <c r="A17" s="348"/>
      <c r="B17" s="348"/>
      <c r="C17" s="349"/>
      <c r="D17" s="349"/>
      <c r="E17" s="349"/>
      <c r="F17" s="349"/>
      <c r="G17" s="349"/>
      <c r="H17" s="349"/>
      <c r="I17" s="349"/>
      <c r="J17" s="349"/>
      <c r="K17" s="349"/>
      <c r="L17" s="349"/>
      <c r="M17" s="349"/>
      <c r="N17" s="349"/>
      <c r="O17" s="349"/>
      <c r="P17" s="349"/>
      <c r="Q17" s="349"/>
      <c r="R17" s="349"/>
      <c r="S17" s="349"/>
      <c r="T17" s="349"/>
      <c r="U17" s="349"/>
      <c r="V17" s="349"/>
      <c r="W17" s="349"/>
      <c r="X17" s="350"/>
      <c r="Y17" s="147"/>
      <c r="Z17" s="147"/>
    </row>
    <row r="18" spans="1:30" ht="22.5" customHeight="1" x14ac:dyDescent="0.15">
      <c r="A18" s="1" t="s">
        <v>2</v>
      </c>
      <c r="B18" s="1"/>
      <c r="C18" s="644"/>
      <c r="D18" s="626"/>
      <c r="E18" s="626"/>
      <c r="F18" s="626"/>
      <c r="G18" s="626"/>
      <c r="H18" s="626"/>
      <c r="I18" s="626"/>
      <c r="J18" s="626"/>
      <c r="K18" s="626"/>
      <c r="L18" s="626"/>
      <c r="M18" s="626"/>
      <c r="N18" s="626"/>
      <c r="O18" s="626"/>
      <c r="P18" s="626"/>
      <c r="Q18" s="626"/>
      <c r="R18" s="626"/>
      <c r="S18" s="626"/>
      <c r="T18" s="626"/>
      <c r="U18" s="626"/>
      <c r="V18" s="626"/>
      <c r="W18" s="626"/>
    </row>
    <row r="19" spans="1:30" ht="22.5" customHeight="1" x14ac:dyDescent="0.15">
      <c r="A19" s="1"/>
      <c r="B19" s="1"/>
      <c r="AB19" t="s">
        <v>131</v>
      </c>
    </row>
    <row r="20" spans="1:30" ht="22.5" customHeight="1" x14ac:dyDescent="0.15">
      <c r="A20" s="1" t="s">
        <v>3</v>
      </c>
      <c r="B20" s="1"/>
      <c r="C20" s="644"/>
      <c r="D20" s="626"/>
      <c r="E20" s="626"/>
      <c r="F20" s="626"/>
      <c r="G20" s="626"/>
      <c r="H20" s="626"/>
      <c r="I20" s="626"/>
      <c r="J20" s="626"/>
      <c r="K20" s="626"/>
      <c r="L20" s="626"/>
      <c r="M20" s="626"/>
      <c r="N20" s="626"/>
      <c r="O20" s="626"/>
      <c r="P20" s="626"/>
      <c r="Q20" s="626"/>
      <c r="R20" s="626"/>
      <c r="S20" s="626"/>
      <c r="T20" s="626"/>
      <c r="U20" s="626"/>
      <c r="V20" s="626"/>
      <c r="W20" s="626"/>
      <c r="AB20" t="s">
        <v>133</v>
      </c>
    </row>
    <row r="21" spans="1:30" ht="22.5" customHeight="1" x14ac:dyDescent="0.15">
      <c r="A21" s="1"/>
      <c r="B21" s="1"/>
      <c r="AB21" t="s">
        <v>132</v>
      </c>
    </row>
    <row r="22" spans="1:30" ht="22.5" customHeight="1" x14ac:dyDescent="0.15">
      <c r="A22" s="1" t="s">
        <v>4</v>
      </c>
      <c r="B22" s="1"/>
      <c r="AB22" t="s">
        <v>134</v>
      </c>
    </row>
    <row r="23" spans="1:30" ht="22.5" customHeight="1" x14ac:dyDescent="0.15">
      <c r="A23" s="1"/>
      <c r="B23" s="2" t="s">
        <v>5</v>
      </c>
      <c r="C23" s="150"/>
      <c r="D23" s="51" t="s">
        <v>637</v>
      </c>
      <c r="E23" s="151"/>
      <c r="F23" s="51" t="s">
        <v>638</v>
      </c>
      <c r="G23" s="152"/>
      <c r="H23" s="51" t="s">
        <v>637</v>
      </c>
      <c r="I23" s="153"/>
      <c r="J23" s="150"/>
      <c r="K23" s="51" t="s">
        <v>637</v>
      </c>
      <c r="L23" s="151"/>
      <c r="M23" s="51" t="s">
        <v>638</v>
      </c>
      <c r="N23" s="152"/>
      <c r="O23" s="51" t="s">
        <v>637</v>
      </c>
      <c r="P23" s="153"/>
      <c r="Q23" s="150"/>
      <c r="R23" s="432" t="s">
        <v>637</v>
      </c>
      <c r="S23" s="151"/>
      <c r="T23" s="432" t="s">
        <v>638</v>
      </c>
      <c r="U23" s="438"/>
      <c r="V23" s="432" t="s">
        <v>637</v>
      </c>
      <c r="W23" s="153"/>
      <c r="X23"/>
      <c r="Y23"/>
      <c r="Z23"/>
      <c r="AB23" t="s">
        <v>136</v>
      </c>
    </row>
    <row r="24" spans="1:30" ht="22.5" customHeight="1" x14ac:dyDescent="0.15">
      <c r="A24" s="1"/>
      <c r="B24" s="2" t="s">
        <v>6</v>
      </c>
      <c r="C24" s="642"/>
      <c r="D24" s="643"/>
      <c r="E24" s="643"/>
      <c r="F24" s="643"/>
      <c r="G24" s="643"/>
      <c r="H24" s="643"/>
      <c r="I24" s="75" t="s">
        <v>11</v>
      </c>
      <c r="J24" s="642"/>
      <c r="K24" s="707"/>
      <c r="L24" s="707"/>
      <c r="M24" s="707"/>
      <c r="N24" s="707"/>
      <c r="O24" s="707"/>
      <c r="P24" s="75" t="s">
        <v>11</v>
      </c>
      <c r="Q24" s="642"/>
      <c r="R24" s="707"/>
      <c r="S24" s="707"/>
      <c r="T24" s="707"/>
      <c r="U24" s="707"/>
      <c r="V24" s="707"/>
      <c r="W24" s="6" t="s">
        <v>11</v>
      </c>
      <c r="X24"/>
      <c r="Y24"/>
      <c r="Z24"/>
      <c r="AB24" t="s">
        <v>137</v>
      </c>
    </row>
    <row r="25" spans="1:30" ht="22.5" customHeight="1" x14ac:dyDescent="0.15">
      <c r="A25" s="1"/>
      <c r="B25" s="2" t="s">
        <v>10</v>
      </c>
      <c r="C25" s="642"/>
      <c r="D25" s="643"/>
      <c r="E25" s="643"/>
      <c r="F25" s="643"/>
      <c r="G25" s="643"/>
      <c r="H25" s="643"/>
      <c r="I25" s="75" t="s">
        <v>11</v>
      </c>
      <c r="J25" s="642"/>
      <c r="K25" s="707"/>
      <c r="L25" s="707"/>
      <c r="M25" s="707"/>
      <c r="N25" s="707"/>
      <c r="O25" s="707"/>
      <c r="P25" s="75" t="s">
        <v>11</v>
      </c>
      <c r="Q25" s="642"/>
      <c r="R25" s="707"/>
      <c r="S25" s="707"/>
      <c r="T25" s="707"/>
      <c r="U25" s="707"/>
      <c r="V25" s="707"/>
      <c r="W25" s="6" t="s">
        <v>11</v>
      </c>
      <c r="X25"/>
      <c r="Y25"/>
      <c r="Z25"/>
      <c r="AB25" t="s">
        <v>140</v>
      </c>
    </row>
    <row r="26" spans="1:30" ht="22.5" customHeight="1" x14ac:dyDescent="0.15">
      <c r="A26" s="1"/>
      <c r="B26" s="14" t="s">
        <v>149</v>
      </c>
      <c r="C26" s="510"/>
      <c r="D26" s="640"/>
      <c r="E26" s="640"/>
      <c r="F26" s="640"/>
      <c r="G26" s="640"/>
      <c r="H26" s="640"/>
      <c r="I26" s="640"/>
      <c r="J26" s="640"/>
      <c r="K26" s="640"/>
      <c r="L26" s="640"/>
      <c r="M26" s="640"/>
      <c r="N26" s="640"/>
      <c r="O26" s="640"/>
      <c r="P26" s="640"/>
      <c r="Q26" s="640"/>
      <c r="R26" s="640"/>
      <c r="S26" s="640"/>
      <c r="T26" s="640"/>
      <c r="U26" s="640"/>
      <c r="V26" s="640"/>
      <c r="W26" s="641"/>
      <c r="X26"/>
      <c r="Y26"/>
      <c r="Z26"/>
      <c r="AB26" t="s">
        <v>141</v>
      </c>
    </row>
    <row r="27" spans="1:30" ht="22.5" customHeight="1" x14ac:dyDescent="0.15">
      <c r="A27" s="1"/>
      <c r="B27" s="1"/>
      <c r="AB27" t="s">
        <v>138</v>
      </c>
    </row>
    <row r="28" spans="1:30" ht="22.5" customHeight="1" x14ac:dyDescent="0.15">
      <c r="A28" s="1" t="s">
        <v>37</v>
      </c>
      <c r="B28" s="1"/>
      <c r="AB28" t="s">
        <v>139</v>
      </c>
    </row>
    <row r="29" spans="1:30" ht="22.5" customHeight="1" x14ac:dyDescent="0.15">
      <c r="A29" s="1"/>
      <c r="B29" s="154"/>
      <c r="H29" s="26" t="s">
        <v>147</v>
      </c>
      <c r="I29" s="155"/>
      <c r="J29" s="1" t="s">
        <v>148</v>
      </c>
      <c r="AB29" t="s">
        <v>142</v>
      </c>
    </row>
    <row r="30" spans="1:30" ht="22.5" customHeight="1" x14ac:dyDescent="0.15">
      <c r="A30" s="1"/>
      <c r="B30" s="1"/>
      <c r="AB30" t="s">
        <v>143</v>
      </c>
    </row>
    <row r="31" spans="1:30" ht="22.5" customHeight="1" x14ac:dyDescent="0.15">
      <c r="A31" s="1" t="s">
        <v>38</v>
      </c>
      <c r="B31" s="1"/>
    </row>
    <row r="32" spans="1:30" ht="22.5" customHeight="1" x14ac:dyDescent="0.15">
      <c r="A32" s="1"/>
      <c r="B32" s="708"/>
      <c r="C32" s="708"/>
      <c r="D32" s="708"/>
      <c r="E32" s="708"/>
      <c r="F32" s="708"/>
      <c r="G32" s="708"/>
      <c r="H32" s="708"/>
      <c r="L32" s="383" t="s">
        <v>60</v>
      </c>
      <c r="M32" s="382"/>
      <c r="N32" s="382"/>
      <c r="O32" s="703"/>
      <c r="P32" s="703"/>
      <c r="Q32" s="703"/>
      <c r="R32" s="703"/>
      <c r="S32" s="703"/>
      <c r="T32" s="703"/>
      <c r="U32" s="703"/>
      <c r="V32" s="703"/>
      <c r="AB32" t="s">
        <v>146</v>
      </c>
      <c r="AD32" t="s">
        <v>24</v>
      </c>
    </row>
    <row r="33" spans="1:36" ht="22.5" customHeight="1" x14ac:dyDescent="0.15">
      <c r="A33" s="1"/>
      <c r="B33" s="708"/>
      <c r="C33" s="708"/>
      <c r="D33" s="708"/>
      <c r="E33" s="708"/>
      <c r="F33" s="708"/>
      <c r="G33" s="708"/>
      <c r="H33" s="708"/>
      <c r="I33" s="89"/>
      <c r="J33" s="88"/>
      <c r="K33" s="89"/>
      <c r="L33" s="94"/>
      <c r="AB33" t="s">
        <v>145</v>
      </c>
      <c r="AD33" t="s">
        <v>546</v>
      </c>
    </row>
    <row r="34" spans="1:36" ht="22.5" customHeight="1" x14ac:dyDescent="0.15">
      <c r="A34" s="1"/>
      <c r="B34" s="1"/>
      <c r="D34" s="40"/>
      <c r="E34" s="40"/>
      <c r="F34" s="40"/>
      <c r="G34" s="40"/>
      <c r="H34" s="40"/>
      <c r="I34" s="40"/>
      <c r="AB34" t="s">
        <v>144</v>
      </c>
    </row>
    <row r="35" spans="1:36" ht="22.5" customHeight="1" x14ac:dyDescent="0.15">
      <c r="A35" s="1" t="s">
        <v>36</v>
      </c>
      <c r="B35" s="1"/>
    </row>
    <row r="36" spans="1:36" ht="22.5" customHeight="1" x14ac:dyDescent="0.15">
      <c r="A36" s="1"/>
      <c r="B36" s="644"/>
      <c r="C36" s="626"/>
      <c r="D36" s="626"/>
      <c r="E36" s="626"/>
      <c r="F36" s="626"/>
      <c r="G36" s="626"/>
      <c r="H36" s="626"/>
    </row>
    <row r="37" spans="1:36" ht="22.5" customHeight="1" x14ac:dyDescent="0.15">
      <c r="A37" s="1"/>
      <c r="B37" s="644"/>
      <c r="C37" s="626"/>
      <c r="D37" s="626"/>
      <c r="E37" s="626"/>
      <c r="F37" s="626"/>
      <c r="G37" s="626"/>
      <c r="H37" s="626"/>
    </row>
    <row r="38" spans="1:36" ht="15" customHeight="1" x14ac:dyDescent="0.15">
      <c r="A38" s="1"/>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B38" s="85" t="s">
        <v>589</v>
      </c>
      <c r="AC38" s="85"/>
    </row>
    <row r="39" spans="1:36" ht="22.5" customHeight="1" x14ac:dyDescent="0.15">
      <c r="A39" s="1" t="str">
        <f>説明書!A78</f>
        <v>（７）施設周辺の避難経路図及び浸水継続時間</v>
      </c>
      <c r="B39" s="13"/>
      <c r="C39" s="13"/>
      <c r="D39" s="13"/>
      <c r="E39" s="13"/>
      <c r="F39" s="13"/>
      <c r="G39" s="13"/>
      <c r="H39" s="13"/>
      <c r="I39" s="13"/>
      <c r="J39" s="13"/>
      <c r="K39" s="13"/>
      <c r="L39" s="13"/>
      <c r="M39" s="13"/>
      <c r="N39" s="13"/>
      <c r="O39" s="13"/>
      <c r="P39" s="13"/>
      <c r="Q39" s="13"/>
      <c r="R39" s="13"/>
      <c r="S39" s="13"/>
      <c r="T39" s="13"/>
      <c r="U39" s="13"/>
      <c r="V39" s="13"/>
      <c r="W39" s="13"/>
      <c r="X39" s="13"/>
      <c r="Y39" s="13"/>
      <c r="Z39" s="13"/>
      <c r="AB39" s="85" t="s">
        <v>552</v>
      </c>
      <c r="AC39" s="85"/>
      <c r="AE39" s="372" t="s">
        <v>544</v>
      </c>
    </row>
    <row r="40" spans="1:36" ht="22.5" customHeight="1" thickBot="1" x14ac:dyDescent="0.2">
      <c r="B40" s="1" t="str">
        <f>説明書!B79</f>
        <v xml:space="preserve">洪水時の避難場所は、洪水ハザードマップの想定浸水域および浸水深から、以下の場所とする。
</v>
      </c>
      <c r="C40" s="13"/>
      <c r="D40" s="13"/>
      <c r="E40" s="13"/>
      <c r="F40" s="13"/>
      <c r="G40" s="13"/>
      <c r="H40" s="13"/>
      <c r="I40" s="13"/>
      <c r="J40" s="13"/>
      <c r="K40" s="13"/>
      <c r="L40" s="13"/>
      <c r="M40" s="13"/>
      <c r="N40" s="13"/>
      <c r="O40" s="13"/>
      <c r="P40" s="13"/>
      <c r="Q40" s="13"/>
      <c r="R40" s="13"/>
      <c r="S40" s="13"/>
      <c r="T40" s="13"/>
      <c r="U40" s="13"/>
      <c r="V40" s="13"/>
      <c r="W40" s="13"/>
      <c r="X40" s="13"/>
      <c r="Y40" s="13"/>
      <c r="Z40" s="13"/>
      <c r="AB40" s="85" t="s">
        <v>553</v>
      </c>
      <c r="AC40" s="85"/>
      <c r="AE40" s="372" t="s">
        <v>545</v>
      </c>
    </row>
    <row r="41" spans="1:36" ht="22.5" customHeight="1" x14ac:dyDescent="0.15">
      <c r="B41" s="500" t="str">
        <f>説明書!B80</f>
        <v>避難経路図</v>
      </c>
      <c r="C41" s="501"/>
      <c r="D41" s="202"/>
      <c r="E41" s="501" t="s">
        <v>341</v>
      </c>
      <c r="F41" s="501"/>
      <c r="G41" s="501"/>
      <c r="H41" s="501"/>
      <c r="I41" s="501"/>
      <c r="J41" s="704" t="str">
        <f>IF(B36="","",B36)</f>
        <v/>
      </c>
      <c r="K41" s="704"/>
      <c r="L41" s="704"/>
      <c r="M41" s="704"/>
      <c r="N41" s="704"/>
      <c r="O41" s="704"/>
      <c r="P41" s="704"/>
      <c r="Q41" s="704" t="str">
        <f>IF(B37="","",B37)</f>
        <v/>
      </c>
      <c r="R41" s="704"/>
      <c r="S41" s="704"/>
      <c r="T41" s="704"/>
      <c r="U41" s="704"/>
      <c r="V41" s="704"/>
      <c r="W41" s="705"/>
      <c r="X41" s="13"/>
      <c r="Y41" s="13"/>
      <c r="Z41" s="13"/>
      <c r="AB41" s="85" t="s">
        <v>554</v>
      </c>
      <c r="AC41" s="85"/>
      <c r="AE41" s="372" t="s">
        <v>548</v>
      </c>
    </row>
    <row r="42" spans="1:36" ht="22.5" customHeight="1" x14ac:dyDescent="0.15">
      <c r="A42" s="327"/>
      <c r="B42" s="210"/>
      <c r="C42" s="99"/>
      <c r="D42" s="326"/>
      <c r="E42" s="99"/>
      <c r="F42" s="99"/>
      <c r="G42" s="99"/>
      <c r="H42" s="99"/>
      <c r="I42" s="99"/>
      <c r="J42" s="112"/>
      <c r="K42" s="112"/>
      <c r="L42" s="112"/>
      <c r="M42" s="112"/>
      <c r="N42" s="112"/>
      <c r="O42" s="112"/>
      <c r="P42" s="112"/>
      <c r="Q42" s="112"/>
      <c r="R42" s="112"/>
      <c r="S42" s="112"/>
      <c r="T42" s="112"/>
      <c r="U42" s="112"/>
      <c r="V42" s="112"/>
      <c r="W42" s="344"/>
      <c r="X42" s="326"/>
      <c r="Y42" s="13"/>
      <c r="Z42" s="13"/>
      <c r="AB42" s="85" t="s">
        <v>587</v>
      </c>
      <c r="AC42" s="85"/>
      <c r="AE42" s="372" t="s">
        <v>549</v>
      </c>
    </row>
    <row r="43" spans="1:36" ht="22.5" customHeight="1" x14ac:dyDescent="0.15">
      <c r="A43" s="327"/>
      <c r="B43" s="210"/>
      <c r="C43" s="99"/>
      <c r="D43" s="326"/>
      <c r="E43" s="99"/>
      <c r="F43" s="99"/>
      <c r="G43" s="99"/>
      <c r="H43" s="99"/>
      <c r="I43" s="99"/>
      <c r="J43" s="112"/>
      <c r="K43" s="112"/>
      <c r="L43" s="112"/>
      <c r="M43" s="112"/>
      <c r="N43" s="112"/>
      <c r="O43" s="112"/>
      <c r="P43" s="112"/>
      <c r="Q43" s="112"/>
      <c r="R43" s="112"/>
      <c r="S43" s="112"/>
      <c r="T43" s="112"/>
      <c r="U43" s="112"/>
      <c r="V43" s="112"/>
      <c r="W43" s="344"/>
      <c r="X43" s="326"/>
      <c r="Y43" s="13"/>
      <c r="Z43" s="13"/>
      <c r="AB43" s="85" t="s">
        <v>556</v>
      </c>
      <c r="AC43" s="85"/>
      <c r="AE43" s="372" t="s">
        <v>550</v>
      </c>
    </row>
    <row r="44" spans="1:36" ht="22.5" customHeight="1" x14ac:dyDescent="0.15">
      <c r="A44" s="327"/>
      <c r="B44" s="210"/>
      <c r="C44" s="99"/>
      <c r="D44" s="326"/>
      <c r="E44" s="99"/>
      <c r="F44" s="99"/>
      <c r="G44" s="99"/>
      <c r="H44" s="99"/>
      <c r="I44" s="99"/>
      <c r="J44" s="112"/>
      <c r="K44" s="112"/>
      <c r="L44" s="112"/>
      <c r="M44" s="112"/>
      <c r="N44" s="112"/>
      <c r="O44" s="112"/>
      <c r="P44" s="112"/>
      <c r="Q44" s="112"/>
      <c r="R44" s="112"/>
      <c r="S44" s="112"/>
      <c r="T44" s="112"/>
      <c r="U44" s="112"/>
      <c r="V44" s="112"/>
      <c r="W44" s="344"/>
      <c r="X44" s="326"/>
      <c r="Y44" s="13"/>
      <c r="Z44" s="13"/>
      <c r="AB44" s="85" t="s">
        <v>557</v>
      </c>
      <c r="AC44" s="85"/>
      <c r="AE44" s="372"/>
    </row>
    <row r="45" spans="1:36" ht="22.5" customHeight="1" x14ac:dyDescent="0.15">
      <c r="A45" s="327"/>
      <c r="B45" s="210"/>
      <c r="C45" s="99"/>
      <c r="D45" s="326"/>
      <c r="E45" s="99"/>
      <c r="F45" s="99"/>
      <c r="G45" s="99"/>
      <c r="H45" s="99"/>
      <c r="I45" s="99"/>
      <c r="J45" s="112"/>
      <c r="K45" s="112"/>
      <c r="L45" s="112"/>
      <c r="M45" s="112"/>
      <c r="N45" s="112"/>
      <c r="O45" s="112"/>
      <c r="P45" s="112"/>
      <c r="Q45" s="112"/>
      <c r="R45" s="112"/>
      <c r="S45" s="112"/>
      <c r="T45" s="112"/>
      <c r="U45" s="112"/>
      <c r="V45" s="112"/>
      <c r="W45" s="344"/>
      <c r="X45" s="326"/>
      <c r="Y45" s="13"/>
      <c r="Z45" s="13"/>
      <c r="AB45" s="85" t="s">
        <v>558</v>
      </c>
      <c r="AC45" s="85"/>
      <c r="AD45" s="1"/>
      <c r="AE45" s="372"/>
      <c r="AF45" s="1"/>
      <c r="AG45" s="1"/>
      <c r="AH45" s="1"/>
      <c r="AI45" s="1"/>
      <c r="AJ45" s="1"/>
    </row>
    <row r="46" spans="1:36" ht="22.5" customHeight="1" x14ac:dyDescent="0.15">
      <c r="A46" s="327"/>
      <c r="B46" s="210"/>
      <c r="C46" s="99"/>
      <c r="D46" s="326"/>
      <c r="E46" s="99"/>
      <c r="F46" s="99"/>
      <c r="G46" s="99"/>
      <c r="H46" s="99"/>
      <c r="I46" s="99"/>
      <c r="J46" s="112"/>
      <c r="K46" s="112"/>
      <c r="L46" s="112"/>
      <c r="M46" s="112"/>
      <c r="N46" s="112"/>
      <c r="O46" s="112"/>
      <c r="P46" s="112"/>
      <c r="Q46" s="112"/>
      <c r="R46" s="112"/>
      <c r="S46" s="112"/>
      <c r="T46" s="112"/>
      <c r="U46" s="112"/>
      <c r="V46" s="112"/>
      <c r="W46" s="344"/>
      <c r="X46" s="326"/>
      <c r="Y46" s="13"/>
      <c r="Z46" s="13"/>
      <c r="AB46" s="85" t="s">
        <v>559</v>
      </c>
      <c r="AC46" s="85"/>
      <c r="AE46" s="373"/>
    </row>
    <row r="47" spans="1:36" ht="22.5" customHeight="1" x14ac:dyDescent="0.15">
      <c r="A47" s="327"/>
      <c r="B47" s="210"/>
      <c r="C47" s="99"/>
      <c r="D47" s="326"/>
      <c r="E47" s="99"/>
      <c r="F47" s="99"/>
      <c r="G47" s="99"/>
      <c r="H47" s="99"/>
      <c r="I47" s="99"/>
      <c r="J47" s="112"/>
      <c r="K47" s="112"/>
      <c r="L47" s="112"/>
      <c r="M47" s="112"/>
      <c r="N47" s="112"/>
      <c r="O47" s="112"/>
      <c r="P47" s="112"/>
      <c r="Q47" s="112"/>
      <c r="R47" s="112"/>
      <c r="S47" s="112"/>
      <c r="T47" s="112"/>
      <c r="U47" s="112"/>
      <c r="V47" s="112"/>
      <c r="W47" s="344"/>
      <c r="X47" s="326"/>
      <c r="Y47" s="13"/>
      <c r="Z47" s="13"/>
      <c r="AB47" s="85" t="s">
        <v>560</v>
      </c>
      <c r="AC47" s="85"/>
    </row>
    <row r="48" spans="1:36" ht="22.5" customHeight="1" x14ac:dyDescent="0.15">
      <c r="A48" s="327"/>
      <c r="B48" s="210"/>
      <c r="C48" s="99"/>
      <c r="D48" s="326"/>
      <c r="E48" s="99"/>
      <c r="F48" s="99"/>
      <c r="G48" s="99"/>
      <c r="H48" s="99"/>
      <c r="I48" s="99"/>
      <c r="J48" s="112"/>
      <c r="K48" s="112"/>
      <c r="L48" s="112"/>
      <c r="M48" s="112"/>
      <c r="N48" s="112"/>
      <c r="O48" s="112"/>
      <c r="P48" s="112"/>
      <c r="Q48" s="112"/>
      <c r="R48" s="112"/>
      <c r="S48" s="112"/>
      <c r="T48" s="112"/>
      <c r="U48" s="112"/>
      <c r="V48" s="112"/>
      <c r="W48" s="344"/>
      <c r="X48" s="326"/>
      <c r="Y48" s="13"/>
      <c r="Z48" s="13"/>
      <c r="AB48" s="85" t="s">
        <v>561</v>
      </c>
      <c r="AC48" s="85"/>
    </row>
    <row r="49" spans="1:29" ht="22.5" customHeight="1" x14ac:dyDescent="0.15">
      <c r="A49" s="327"/>
      <c r="B49" s="210"/>
      <c r="C49" s="99"/>
      <c r="D49" s="326"/>
      <c r="E49" s="99"/>
      <c r="F49" s="99"/>
      <c r="G49" s="99"/>
      <c r="H49" s="99"/>
      <c r="I49" s="99"/>
      <c r="J49" s="112"/>
      <c r="K49" s="112"/>
      <c r="L49" s="112"/>
      <c r="M49" s="112"/>
      <c r="N49" s="112"/>
      <c r="O49" s="112"/>
      <c r="P49" s="112"/>
      <c r="Q49" s="112"/>
      <c r="R49" s="112"/>
      <c r="S49" s="112"/>
      <c r="T49" s="112"/>
      <c r="U49" s="112"/>
      <c r="V49" s="112"/>
      <c r="W49" s="344"/>
      <c r="X49" s="326"/>
      <c r="Y49" s="13"/>
      <c r="Z49" s="13"/>
      <c r="AB49" s="85" t="s">
        <v>562</v>
      </c>
      <c r="AC49" s="85"/>
    </row>
    <row r="50" spans="1:29" ht="22.5" customHeight="1" x14ac:dyDescent="0.15">
      <c r="A50" s="327"/>
      <c r="B50" s="210"/>
      <c r="C50" s="99"/>
      <c r="D50" s="326"/>
      <c r="E50" s="99"/>
      <c r="F50" s="99"/>
      <c r="G50" s="99"/>
      <c r="H50" s="99"/>
      <c r="I50" s="99"/>
      <c r="J50" s="112"/>
      <c r="K50" s="112"/>
      <c r="L50" s="112"/>
      <c r="M50" s="112"/>
      <c r="N50" s="112"/>
      <c r="O50" s="112"/>
      <c r="P50" s="112"/>
      <c r="Q50" s="112"/>
      <c r="R50" s="112"/>
      <c r="S50" s="112"/>
      <c r="T50" s="112"/>
      <c r="U50" s="112"/>
      <c r="V50" s="112"/>
      <c r="W50" s="344"/>
      <c r="X50" s="326"/>
      <c r="Y50" s="13"/>
      <c r="Z50" s="13"/>
      <c r="AB50" s="85" t="s">
        <v>563</v>
      </c>
      <c r="AC50" s="85"/>
    </row>
    <row r="51" spans="1:29" ht="22.5" customHeight="1" x14ac:dyDescent="0.15">
      <c r="A51" s="327"/>
      <c r="B51" s="210"/>
      <c r="C51" s="99"/>
      <c r="D51" s="326"/>
      <c r="E51" s="99"/>
      <c r="F51" s="99"/>
      <c r="G51" s="99"/>
      <c r="H51" s="99"/>
      <c r="I51" s="99"/>
      <c r="J51" s="112"/>
      <c r="K51" s="112"/>
      <c r="L51" s="112"/>
      <c r="M51" s="112"/>
      <c r="N51" s="112"/>
      <c r="O51" s="112"/>
      <c r="P51" s="112"/>
      <c r="Q51" s="112"/>
      <c r="R51" s="112"/>
      <c r="S51" s="112"/>
      <c r="T51" s="112"/>
      <c r="U51" s="112"/>
      <c r="V51" s="112"/>
      <c r="W51" s="344"/>
      <c r="X51" s="326"/>
      <c r="Y51" s="13"/>
      <c r="Z51" s="13"/>
      <c r="AB51" s="85" t="s">
        <v>564</v>
      </c>
      <c r="AC51" s="85"/>
    </row>
    <row r="52" spans="1:29" ht="22.5" customHeight="1" x14ac:dyDescent="0.15">
      <c r="A52" s="327"/>
      <c r="B52" s="210"/>
      <c r="C52" s="99"/>
      <c r="D52" s="326"/>
      <c r="E52" s="99"/>
      <c r="F52" s="99"/>
      <c r="G52" s="99"/>
      <c r="H52" s="99"/>
      <c r="I52" s="99"/>
      <c r="J52" s="112"/>
      <c r="K52" s="112"/>
      <c r="L52" s="112"/>
      <c r="M52" s="112"/>
      <c r="N52" s="112"/>
      <c r="O52" s="112"/>
      <c r="P52" s="112"/>
      <c r="Q52" s="112"/>
      <c r="R52" s="112"/>
      <c r="S52" s="112"/>
      <c r="T52" s="112"/>
      <c r="U52" s="112"/>
      <c r="V52" s="112"/>
      <c r="W52" s="344"/>
      <c r="X52" s="326"/>
      <c r="Y52" s="13"/>
      <c r="Z52" s="13"/>
      <c r="AB52" s="85" t="s">
        <v>565</v>
      </c>
      <c r="AC52" s="85"/>
    </row>
    <row r="53" spans="1:29" ht="22.5" customHeight="1" x14ac:dyDescent="0.15">
      <c r="A53" s="327"/>
      <c r="B53" s="210"/>
      <c r="C53" s="99"/>
      <c r="D53" s="326"/>
      <c r="E53" s="99"/>
      <c r="F53" s="99"/>
      <c r="G53" s="99"/>
      <c r="H53" s="99"/>
      <c r="I53" s="99"/>
      <c r="J53" s="112"/>
      <c r="K53" s="112"/>
      <c r="L53" s="112"/>
      <c r="M53" s="112"/>
      <c r="N53" s="112"/>
      <c r="O53" s="112"/>
      <c r="P53" s="112"/>
      <c r="Q53" s="112"/>
      <c r="R53" s="112"/>
      <c r="S53" s="112"/>
      <c r="T53" s="112"/>
      <c r="U53" s="112"/>
      <c r="V53" s="112"/>
      <c r="W53" s="344"/>
      <c r="X53" s="326"/>
      <c r="Y53" s="13"/>
      <c r="Z53" s="13"/>
      <c r="AB53" s="85" t="s">
        <v>566</v>
      </c>
      <c r="AC53" s="85"/>
    </row>
    <row r="54" spans="1:29" ht="22.5" customHeight="1" x14ac:dyDescent="0.15">
      <c r="A54" s="327"/>
      <c r="B54" s="210"/>
      <c r="C54" s="99"/>
      <c r="D54" s="326"/>
      <c r="E54" s="99"/>
      <c r="F54" s="99"/>
      <c r="G54" s="99"/>
      <c r="H54" s="99"/>
      <c r="I54" s="99"/>
      <c r="J54" s="112"/>
      <c r="K54" s="112"/>
      <c r="L54" s="112"/>
      <c r="M54" s="112"/>
      <c r="N54" s="112"/>
      <c r="O54" s="112"/>
      <c r="P54" s="112"/>
      <c r="Q54" s="112"/>
      <c r="R54" s="112"/>
      <c r="S54" s="112"/>
      <c r="T54" s="112"/>
      <c r="U54" s="112"/>
      <c r="V54" s="112"/>
      <c r="W54" s="344"/>
      <c r="X54" s="326"/>
      <c r="Y54" s="13"/>
      <c r="Z54" s="13"/>
      <c r="AB54" s="85" t="s">
        <v>567</v>
      </c>
      <c r="AC54" s="85"/>
    </row>
    <row r="55" spans="1:29" ht="22.5" customHeight="1" x14ac:dyDescent="0.15">
      <c r="A55" s="327"/>
      <c r="B55" s="210"/>
      <c r="C55" s="99"/>
      <c r="D55" s="326"/>
      <c r="E55" s="99"/>
      <c r="F55" s="99"/>
      <c r="G55" s="99"/>
      <c r="H55" s="99"/>
      <c r="I55" s="99"/>
      <c r="J55" s="112"/>
      <c r="K55" s="112"/>
      <c r="L55" s="112"/>
      <c r="M55" s="112"/>
      <c r="N55" s="112"/>
      <c r="O55" s="112"/>
      <c r="P55" s="112"/>
      <c r="Q55" s="112"/>
      <c r="R55" s="112"/>
      <c r="S55" s="112"/>
      <c r="T55" s="112"/>
      <c r="U55" s="112"/>
      <c r="V55" s="112"/>
      <c r="W55" s="344"/>
      <c r="X55" s="326"/>
      <c r="Y55" s="13"/>
      <c r="Z55" s="13"/>
      <c r="AB55" s="85" t="s">
        <v>568</v>
      </c>
      <c r="AC55" s="85"/>
    </row>
    <row r="56" spans="1:29" ht="22.5" customHeight="1" x14ac:dyDescent="0.15">
      <c r="A56" s="327"/>
      <c r="B56" s="210"/>
      <c r="C56" s="99"/>
      <c r="D56" s="326"/>
      <c r="E56" s="99"/>
      <c r="F56" s="99"/>
      <c r="G56" s="99"/>
      <c r="H56" s="99"/>
      <c r="I56" s="99"/>
      <c r="J56" s="112"/>
      <c r="K56" s="112"/>
      <c r="L56" s="112"/>
      <c r="M56" s="112"/>
      <c r="N56" s="112"/>
      <c r="O56" s="112"/>
      <c r="P56" s="112"/>
      <c r="Q56" s="112"/>
      <c r="R56" s="112"/>
      <c r="S56" s="112"/>
      <c r="T56" s="112"/>
      <c r="U56" s="112"/>
      <c r="V56" s="112"/>
      <c r="W56" s="344"/>
      <c r="X56" s="326"/>
      <c r="Y56" s="13"/>
      <c r="Z56" s="13"/>
      <c r="AB56" s="85" t="s">
        <v>569</v>
      </c>
      <c r="AC56" s="85"/>
    </row>
    <row r="57" spans="1:29" ht="22.5" customHeight="1" x14ac:dyDescent="0.15">
      <c r="A57" s="327"/>
      <c r="B57" s="210"/>
      <c r="C57" s="99"/>
      <c r="D57" s="326"/>
      <c r="E57" s="99"/>
      <c r="F57" s="99"/>
      <c r="G57" s="99"/>
      <c r="H57" s="99"/>
      <c r="I57" s="99"/>
      <c r="J57" s="112"/>
      <c r="K57" s="112"/>
      <c r="L57" s="112"/>
      <c r="M57" s="112"/>
      <c r="N57" s="112"/>
      <c r="O57" s="112"/>
      <c r="P57" s="112"/>
      <c r="Q57" s="112"/>
      <c r="R57" s="112"/>
      <c r="S57" s="112"/>
      <c r="T57" s="112"/>
      <c r="U57" s="112"/>
      <c r="V57" s="112"/>
      <c r="W57" s="344"/>
      <c r="X57" s="326"/>
      <c r="Y57" s="13"/>
      <c r="Z57" s="13"/>
      <c r="AB57" s="85" t="s">
        <v>570</v>
      </c>
      <c r="AC57" s="85"/>
    </row>
    <row r="58" spans="1:29" ht="22.5" customHeight="1" x14ac:dyDescent="0.15">
      <c r="B58" s="204"/>
      <c r="C58" s="13"/>
      <c r="D58" s="13"/>
      <c r="E58" s="13"/>
      <c r="F58" s="13"/>
      <c r="G58" s="13"/>
      <c r="H58" s="13"/>
      <c r="I58" s="13"/>
      <c r="J58" s="13"/>
      <c r="K58" s="13"/>
      <c r="L58" s="13"/>
      <c r="M58" s="13"/>
      <c r="N58" s="13"/>
      <c r="O58" s="13"/>
      <c r="P58" s="13"/>
      <c r="Q58" s="13"/>
      <c r="R58" s="13"/>
      <c r="S58" s="13"/>
      <c r="T58" s="13"/>
      <c r="U58" s="13"/>
      <c r="V58" s="13"/>
      <c r="W58" s="205"/>
      <c r="X58" s="13"/>
      <c r="Y58" s="13"/>
      <c r="Z58" s="13"/>
      <c r="AB58" s="85" t="s">
        <v>571</v>
      </c>
      <c r="AC58" s="85"/>
    </row>
    <row r="59" spans="1:29" ht="22.5" customHeight="1" x14ac:dyDescent="0.15">
      <c r="A59" s="99"/>
      <c r="B59" s="210"/>
      <c r="D59" s="13"/>
      <c r="E59" s="13"/>
      <c r="F59" s="13"/>
      <c r="G59" s="13"/>
      <c r="H59" s="13"/>
      <c r="I59" s="13"/>
      <c r="J59" s="13"/>
      <c r="K59" s="13"/>
      <c r="L59" s="13"/>
      <c r="M59" s="13"/>
      <c r="N59" s="13"/>
      <c r="O59" s="13"/>
      <c r="P59" s="13"/>
      <c r="Q59" s="13"/>
      <c r="R59" s="13"/>
      <c r="S59" s="13"/>
      <c r="T59" s="13"/>
      <c r="U59" s="13"/>
      <c r="V59" s="13"/>
      <c r="W59" s="205"/>
      <c r="X59" s="13"/>
      <c r="Y59" s="13"/>
      <c r="Z59" s="13"/>
      <c r="AB59" s="85" t="s">
        <v>572</v>
      </c>
      <c r="AC59" s="85"/>
    </row>
    <row r="60" spans="1:29" ht="22.5" customHeight="1" x14ac:dyDescent="0.15">
      <c r="A60" s="99"/>
      <c r="B60" s="210"/>
      <c r="C60" s="13"/>
      <c r="D60" s="13"/>
      <c r="E60" s="13"/>
      <c r="F60" s="13"/>
      <c r="G60" s="13"/>
      <c r="H60" s="13"/>
      <c r="I60" s="13"/>
      <c r="J60" s="13"/>
      <c r="K60" s="13"/>
      <c r="L60" s="13"/>
      <c r="M60" s="13"/>
      <c r="N60" s="13"/>
      <c r="O60" s="13"/>
      <c r="P60" s="13"/>
      <c r="Q60" s="13"/>
      <c r="R60" s="13"/>
      <c r="S60" s="13"/>
      <c r="T60" s="13"/>
      <c r="U60" s="13"/>
      <c r="V60" s="13"/>
      <c r="W60" s="205"/>
      <c r="X60" s="13"/>
      <c r="Y60" s="13"/>
      <c r="Z60" s="13"/>
      <c r="AB60" s="85" t="s">
        <v>573</v>
      </c>
      <c r="AC60" s="85"/>
    </row>
    <row r="61" spans="1:29" ht="22.5" customHeight="1" x14ac:dyDescent="0.15">
      <c r="A61" s="99"/>
      <c r="B61" s="210"/>
      <c r="C61" s="13"/>
      <c r="D61" s="13"/>
      <c r="E61" s="13"/>
      <c r="F61" s="13"/>
      <c r="G61" s="13"/>
      <c r="H61" s="13"/>
      <c r="I61" s="13"/>
      <c r="J61" s="13"/>
      <c r="K61" s="13"/>
      <c r="L61" s="13"/>
      <c r="M61" s="13"/>
      <c r="N61" s="13"/>
      <c r="O61" s="13"/>
      <c r="P61" s="13"/>
      <c r="Q61" s="13"/>
      <c r="R61" s="13"/>
      <c r="S61" s="13"/>
      <c r="T61" s="13"/>
      <c r="U61" s="13"/>
      <c r="V61" s="13"/>
      <c r="W61" s="205"/>
      <c r="X61" s="13"/>
      <c r="Y61" s="13"/>
      <c r="Z61" s="13"/>
      <c r="AB61" t="s">
        <v>574</v>
      </c>
      <c r="AC61" s="85"/>
    </row>
    <row r="62" spans="1:29" ht="22.5" customHeight="1" x14ac:dyDescent="0.15">
      <c r="A62" s="99"/>
      <c r="B62" s="210"/>
      <c r="C62" s="13"/>
      <c r="D62" s="13"/>
      <c r="E62" s="13"/>
      <c r="F62" s="13"/>
      <c r="G62" s="13"/>
      <c r="H62" s="13"/>
      <c r="I62" s="13"/>
      <c r="J62" s="13"/>
      <c r="K62" s="13"/>
      <c r="L62" s="13"/>
      <c r="M62" s="13"/>
      <c r="N62" s="13"/>
      <c r="O62" s="13"/>
      <c r="P62" s="13"/>
      <c r="Q62" s="13"/>
      <c r="R62" s="13"/>
      <c r="S62" s="13"/>
      <c r="T62" s="13"/>
      <c r="U62" s="13"/>
      <c r="V62" s="13"/>
      <c r="W62" s="205"/>
      <c r="X62" s="13"/>
      <c r="Y62" s="13"/>
      <c r="Z62" s="13"/>
      <c r="AB62" t="s">
        <v>207</v>
      </c>
      <c r="AC62" s="85"/>
    </row>
    <row r="63" spans="1:29" ht="22.5" customHeight="1" x14ac:dyDescent="0.15">
      <c r="A63" s="99"/>
      <c r="B63" s="210"/>
      <c r="C63" s="13"/>
      <c r="D63" s="13"/>
      <c r="E63" s="13"/>
      <c r="F63" s="13"/>
      <c r="G63" s="13"/>
      <c r="H63" s="13"/>
      <c r="I63" s="13"/>
      <c r="J63" s="13"/>
      <c r="K63" s="13"/>
      <c r="L63" s="13"/>
      <c r="M63" s="13"/>
      <c r="N63" s="13"/>
      <c r="O63" s="13"/>
      <c r="P63" s="13"/>
      <c r="Q63" s="13"/>
      <c r="R63" s="13"/>
      <c r="S63" s="13"/>
      <c r="T63" s="13"/>
      <c r="U63" s="13"/>
      <c r="V63" s="13"/>
      <c r="W63" s="205"/>
      <c r="X63" s="13"/>
      <c r="Y63" s="13"/>
      <c r="Z63" s="13"/>
      <c r="AB63" t="s">
        <v>575</v>
      </c>
      <c r="AC63" s="85"/>
    </row>
    <row r="64" spans="1:29" ht="22.5" customHeight="1" x14ac:dyDescent="0.15">
      <c r="A64" s="99"/>
      <c r="B64" s="210"/>
      <c r="C64" s="13"/>
      <c r="D64" s="13"/>
      <c r="E64" s="13"/>
      <c r="F64" s="13"/>
      <c r="G64" s="13"/>
      <c r="H64" s="13"/>
      <c r="I64" s="13"/>
      <c r="J64" s="13"/>
      <c r="K64" s="13"/>
      <c r="L64" s="13"/>
      <c r="M64" s="13"/>
      <c r="N64" s="13"/>
      <c r="O64" s="13"/>
      <c r="P64" s="13"/>
      <c r="Q64" s="13"/>
      <c r="R64" s="13"/>
      <c r="S64" s="13"/>
      <c r="T64" s="13"/>
      <c r="U64" s="13"/>
      <c r="V64" s="13"/>
      <c r="W64" s="205"/>
      <c r="X64" s="13"/>
      <c r="Y64" s="13"/>
      <c r="Z64" s="13"/>
      <c r="AB64" t="s">
        <v>576</v>
      </c>
      <c r="AC64" s="85"/>
    </row>
    <row r="65" spans="1:36" ht="22.5" customHeight="1" x14ac:dyDescent="0.15">
      <c r="A65" s="99"/>
      <c r="B65" s="210"/>
      <c r="C65" s="13"/>
      <c r="D65" s="13"/>
      <c r="E65" s="13"/>
      <c r="F65" s="13"/>
      <c r="G65" s="13"/>
      <c r="H65" s="13"/>
      <c r="I65" s="13"/>
      <c r="J65" s="13"/>
      <c r="K65" s="13"/>
      <c r="L65" s="13"/>
      <c r="M65" s="13"/>
      <c r="N65" s="13"/>
      <c r="O65" s="13"/>
      <c r="P65" s="13"/>
      <c r="Q65" s="13"/>
      <c r="R65" s="13"/>
      <c r="S65" s="13"/>
      <c r="T65" s="13"/>
      <c r="U65" s="13"/>
      <c r="V65" s="13"/>
      <c r="W65" s="205"/>
      <c r="X65" s="13"/>
      <c r="Y65" s="13"/>
      <c r="Z65" s="13"/>
      <c r="AB65" s="1" t="s">
        <v>577</v>
      </c>
      <c r="AC65" s="85"/>
    </row>
    <row r="66" spans="1:36" ht="22.5" customHeight="1" x14ac:dyDescent="0.15">
      <c r="A66" s="99"/>
      <c r="B66" s="210"/>
      <c r="C66" s="13"/>
      <c r="D66" s="13"/>
      <c r="E66" s="13"/>
      <c r="F66" s="13"/>
      <c r="G66" s="13"/>
      <c r="H66" s="13"/>
      <c r="I66" s="13"/>
      <c r="J66" s="13"/>
      <c r="K66" s="13"/>
      <c r="L66" s="13"/>
      <c r="M66" s="13"/>
      <c r="N66" s="13"/>
      <c r="O66" s="13"/>
      <c r="P66" s="13"/>
      <c r="Q66" s="13"/>
      <c r="R66" s="13"/>
      <c r="S66" s="13"/>
      <c r="T66" s="13"/>
      <c r="U66" s="13"/>
      <c r="V66" s="13"/>
      <c r="W66" s="205"/>
      <c r="X66" s="13"/>
      <c r="AB66" t="s">
        <v>578</v>
      </c>
      <c r="AC66" s="85"/>
    </row>
    <row r="67" spans="1:36" ht="22.5" customHeight="1" x14ac:dyDescent="0.15">
      <c r="A67" s="99"/>
      <c r="B67" s="210"/>
      <c r="C67" s="13"/>
      <c r="D67" s="13"/>
      <c r="E67" s="13"/>
      <c r="F67" s="13"/>
      <c r="G67" s="13"/>
      <c r="H67" s="13"/>
      <c r="I67" s="13"/>
      <c r="J67" s="13"/>
      <c r="K67" s="13"/>
      <c r="L67" s="13"/>
      <c r="M67" s="13"/>
      <c r="N67" s="13"/>
      <c r="O67" s="13"/>
      <c r="P67" s="13"/>
      <c r="Q67" s="13"/>
      <c r="R67" s="13"/>
      <c r="S67" s="13"/>
      <c r="T67" s="13"/>
      <c r="U67" s="13"/>
      <c r="V67" s="13"/>
      <c r="W67" s="205"/>
      <c r="X67" s="13"/>
      <c r="AB67" t="s">
        <v>579</v>
      </c>
      <c r="AC67" s="85"/>
    </row>
    <row r="68" spans="1:36" ht="22.5" customHeight="1" x14ac:dyDescent="0.15">
      <c r="A68" s="99"/>
      <c r="B68" s="210"/>
      <c r="C68" s="13"/>
      <c r="D68" s="13"/>
      <c r="E68" s="13"/>
      <c r="F68" s="13"/>
      <c r="G68" s="13"/>
      <c r="H68" s="13"/>
      <c r="I68" s="13"/>
      <c r="J68" s="13"/>
      <c r="K68" s="13"/>
      <c r="L68" s="13"/>
      <c r="M68" s="13"/>
      <c r="N68" s="13"/>
      <c r="O68" s="13"/>
      <c r="P68" s="13"/>
      <c r="Q68" s="13"/>
      <c r="R68" s="13"/>
      <c r="S68" s="13"/>
      <c r="T68" s="13"/>
      <c r="U68" s="13"/>
      <c r="V68" s="13"/>
      <c r="W68" s="205"/>
      <c r="X68" s="13"/>
      <c r="AB68" t="s">
        <v>580</v>
      </c>
    </row>
    <row r="69" spans="1:36" ht="22.5" customHeight="1" x14ac:dyDescent="0.15">
      <c r="A69" s="99"/>
      <c r="B69" s="210"/>
      <c r="C69" s="13"/>
      <c r="D69" s="13"/>
      <c r="E69" s="13"/>
      <c r="F69" s="13"/>
      <c r="G69" s="13"/>
      <c r="H69" s="13"/>
      <c r="I69" s="13"/>
      <c r="J69" s="13"/>
      <c r="K69" s="13"/>
      <c r="L69" s="13"/>
      <c r="M69" s="13"/>
      <c r="N69" s="13"/>
      <c r="O69" s="13"/>
      <c r="P69" s="13"/>
      <c r="Q69" s="13"/>
      <c r="R69" s="13"/>
      <c r="S69" s="13"/>
      <c r="T69" s="13"/>
      <c r="U69" s="13"/>
      <c r="V69" s="13"/>
      <c r="W69" s="205"/>
      <c r="X69" s="13"/>
      <c r="Y69"/>
      <c r="Z69"/>
      <c r="AB69" t="s">
        <v>582</v>
      </c>
    </row>
    <row r="70" spans="1:36" ht="22.5" customHeight="1" x14ac:dyDescent="0.15">
      <c r="A70" s="1"/>
      <c r="B70" s="206"/>
      <c r="C70" s="13"/>
      <c r="D70" s="13"/>
      <c r="E70" s="13"/>
      <c r="F70" s="13"/>
      <c r="G70" s="13"/>
      <c r="H70" s="13"/>
      <c r="I70" s="13"/>
      <c r="J70" s="13"/>
      <c r="K70" s="13"/>
      <c r="L70" s="13"/>
      <c r="M70" s="13"/>
      <c r="N70" s="13"/>
      <c r="O70" s="13"/>
      <c r="P70" s="13"/>
      <c r="Q70" s="13"/>
      <c r="R70" s="13"/>
      <c r="S70" s="13"/>
      <c r="T70" s="13"/>
      <c r="U70" s="13"/>
      <c r="V70" s="13"/>
      <c r="W70" s="205"/>
      <c r="X70" s="13"/>
      <c r="Y70"/>
      <c r="Z70"/>
      <c r="AB70" t="s">
        <v>584</v>
      </c>
      <c r="AF70">
        <f>IF(I141="○",1,0)</f>
        <v>0</v>
      </c>
    </row>
    <row r="71" spans="1:36" ht="22.5" customHeight="1" thickBot="1" x14ac:dyDescent="0.2">
      <c r="A71" s="1"/>
      <c r="B71" s="207"/>
      <c r="C71" s="208"/>
      <c r="D71" s="208"/>
      <c r="E71" s="208"/>
      <c r="F71" s="208"/>
      <c r="G71" s="208"/>
      <c r="H71" s="208"/>
      <c r="I71" s="208"/>
      <c r="J71" s="208"/>
      <c r="K71" s="208"/>
      <c r="L71" s="208"/>
      <c r="M71" s="208"/>
      <c r="N71" s="208"/>
      <c r="O71" s="208"/>
      <c r="P71" s="208"/>
      <c r="Q71" s="208"/>
      <c r="R71" s="208"/>
      <c r="S71" s="208"/>
      <c r="T71" s="208"/>
      <c r="U71" s="208"/>
      <c r="V71" s="208"/>
      <c r="W71" s="209"/>
      <c r="X71" s="13"/>
      <c r="Y71"/>
      <c r="Z71"/>
      <c r="AB71" s="1" t="s">
        <v>588</v>
      </c>
      <c r="AF71">
        <f>IF(M141="○",2,0)</f>
        <v>0</v>
      </c>
    </row>
    <row r="72" spans="1:36" s="1" customFormat="1" ht="22.5" customHeight="1" x14ac:dyDescent="0.15">
      <c r="B72" s="712" t="s">
        <v>537</v>
      </c>
      <c r="C72" s="518"/>
      <c r="D72" s="519"/>
      <c r="E72" s="202"/>
      <c r="F72" s="202"/>
      <c r="G72" s="202"/>
      <c r="H72" s="202"/>
      <c r="I72" s="202"/>
      <c r="J72" s="202"/>
      <c r="K72" s="202"/>
      <c r="L72" s="202"/>
      <c r="M72" s="202"/>
      <c r="N72" s="202"/>
      <c r="O72" s="202"/>
      <c r="P72" s="202"/>
      <c r="Q72" s="202"/>
      <c r="R72" s="202"/>
      <c r="S72" s="202"/>
      <c r="T72" s="202"/>
      <c r="U72" s="202"/>
      <c r="V72" s="202"/>
      <c r="W72" s="203"/>
      <c r="X72" s="13"/>
      <c r="Y72"/>
      <c r="Z72"/>
      <c r="AB72"/>
      <c r="AF72">
        <f>IF(X141="○",5,0)</f>
        <v>0</v>
      </c>
      <c r="AG72"/>
      <c r="AH72"/>
      <c r="AI72"/>
      <c r="AJ72"/>
    </row>
    <row r="73" spans="1:36" ht="22.5" customHeight="1" x14ac:dyDescent="0.15">
      <c r="A73" s="331"/>
      <c r="B73" s="645" t="s">
        <v>534</v>
      </c>
      <c r="C73" s="491"/>
      <c r="D73" s="492"/>
      <c r="E73" s="333"/>
      <c r="F73" s="333"/>
      <c r="G73" s="333"/>
      <c r="H73" s="333"/>
      <c r="I73" s="333"/>
      <c r="J73" s="333"/>
      <c r="K73" s="333"/>
      <c r="L73" s="333"/>
      <c r="M73" s="333"/>
      <c r="N73" s="333"/>
      <c r="O73" s="333"/>
      <c r="P73" s="333"/>
      <c r="Q73" s="333"/>
      <c r="R73" s="333"/>
      <c r="S73" s="333"/>
      <c r="T73" s="333"/>
      <c r="U73" s="333"/>
      <c r="V73" s="333"/>
      <c r="W73" s="205"/>
      <c r="X73" s="333"/>
      <c r="AF73">
        <f>SUM(AF70:AF72)</f>
        <v>0</v>
      </c>
    </row>
    <row r="74" spans="1:36" ht="22.5" customHeight="1" x14ac:dyDescent="0.15">
      <c r="A74" s="331"/>
      <c r="B74" s="210"/>
      <c r="C74" s="99"/>
      <c r="D74" s="333"/>
      <c r="E74" s="333"/>
      <c r="F74" s="333"/>
      <c r="G74" s="333"/>
      <c r="H74" s="333"/>
      <c r="I74" s="333"/>
      <c r="J74" s="333"/>
      <c r="K74" s="333"/>
      <c r="L74" s="333"/>
      <c r="M74" s="333"/>
      <c r="N74" s="333"/>
      <c r="O74" s="333"/>
      <c r="P74" s="333"/>
      <c r="Q74" s="333"/>
      <c r="R74" s="333"/>
      <c r="S74" s="333"/>
      <c r="T74" s="333"/>
      <c r="U74" s="333"/>
      <c r="V74" s="333"/>
      <c r="W74" s="205"/>
      <c r="X74" s="333"/>
      <c r="Y74" s="99"/>
      <c r="Z74" s="99"/>
    </row>
    <row r="75" spans="1:36" ht="22.5" customHeight="1" x14ac:dyDescent="0.15">
      <c r="A75" s="331"/>
      <c r="B75" s="210"/>
      <c r="C75" s="99"/>
      <c r="D75" s="333"/>
      <c r="E75" s="333"/>
      <c r="F75" s="333"/>
      <c r="G75" s="333"/>
      <c r="H75" s="333"/>
      <c r="I75" s="333"/>
      <c r="J75" s="333"/>
      <c r="K75" s="333"/>
      <c r="L75" s="333"/>
      <c r="M75" s="333"/>
      <c r="N75" s="333"/>
      <c r="O75" s="333"/>
      <c r="P75" s="333"/>
      <c r="Q75" s="333"/>
      <c r="R75" s="333"/>
      <c r="S75" s="333"/>
      <c r="T75" s="333"/>
      <c r="U75" s="333"/>
      <c r="V75" s="333"/>
      <c r="W75" s="205"/>
      <c r="X75" s="333"/>
      <c r="Y75" s="90"/>
      <c r="Z75" s="90"/>
    </row>
    <row r="76" spans="1:36" ht="22.5" customHeight="1" x14ac:dyDescent="0.15">
      <c r="A76" s="331"/>
      <c r="B76" s="210"/>
      <c r="C76" s="99"/>
      <c r="D76" s="333"/>
      <c r="E76" s="333"/>
      <c r="F76" s="333"/>
      <c r="G76" s="333"/>
      <c r="H76" s="333"/>
      <c r="I76" s="333"/>
      <c r="J76" s="333"/>
      <c r="K76" s="333"/>
      <c r="L76" s="333"/>
      <c r="M76" s="333"/>
      <c r="N76" s="333"/>
      <c r="O76" s="333"/>
      <c r="P76" s="333"/>
      <c r="Q76" s="333"/>
      <c r="R76" s="333"/>
      <c r="S76" s="333"/>
      <c r="T76" s="333"/>
      <c r="U76" s="333"/>
      <c r="V76" s="333"/>
      <c r="W76" s="205"/>
      <c r="X76" s="333"/>
      <c r="Y76" s="90"/>
      <c r="Z76" s="90"/>
    </row>
    <row r="77" spans="1:36" ht="22.5" customHeight="1" x14ac:dyDescent="0.15">
      <c r="A77" s="331"/>
      <c r="B77" s="210"/>
      <c r="C77" s="99"/>
      <c r="D77" s="333"/>
      <c r="E77" s="333"/>
      <c r="F77" s="333"/>
      <c r="G77" s="333"/>
      <c r="H77" s="333"/>
      <c r="I77" s="333"/>
      <c r="J77" s="333"/>
      <c r="K77" s="333"/>
      <c r="L77" s="333"/>
      <c r="M77" s="333"/>
      <c r="N77" s="333"/>
      <c r="O77" s="333"/>
      <c r="P77" s="333"/>
      <c r="Q77" s="333"/>
      <c r="R77" s="333"/>
      <c r="S77" s="333"/>
      <c r="T77" s="333"/>
      <c r="U77" s="333"/>
      <c r="V77" s="333"/>
      <c r="W77" s="205"/>
      <c r="X77" s="333"/>
      <c r="Y77" s="90"/>
      <c r="Z77" s="90"/>
      <c r="AF77" s="1"/>
      <c r="AG77" s="1"/>
    </row>
    <row r="78" spans="1:36" ht="22.5" customHeight="1" x14ac:dyDescent="0.15">
      <c r="A78" s="331"/>
      <c r="B78" s="210"/>
      <c r="C78" s="99"/>
      <c r="D78" s="333"/>
      <c r="E78" s="333"/>
      <c r="F78" s="333"/>
      <c r="G78" s="333"/>
      <c r="H78" s="333"/>
      <c r="I78" s="333"/>
      <c r="J78" s="333"/>
      <c r="K78" s="333"/>
      <c r="L78" s="333"/>
      <c r="M78" s="333"/>
      <c r="N78" s="333"/>
      <c r="O78" s="333"/>
      <c r="P78" s="333"/>
      <c r="Q78" s="333"/>
      <c r="R78" s="333"/>
      <c r="S78" s="333"/>
      <c r="T78" s="333"/>
      <c r="U78" s="333"/>
      <c r="V78" s="333"/>
      <c r="W78" s="205"/>
      <c r="X78" s="333"/>
      <c r="Y78" s="90"/>
      <c r="Z78" s="90"/>
      <c r="AB78" s="30"/>
      <c r="AH78" s="1"/>
      <c r="AI78" s="1"/>
      <c r="AJ78" s="1"/>
    </row>
    <row r="79" spans="1:36" ht="22.5" customHeight="1" x14ac:dyDescent="0.15">
      <c r="A79" s="331"/>
      <c r="B79" s="210"/>
      <c r="C79" s="99"/>
      <c r="D79" s="333"/>
      <c r="E79" s="333"/>
      <c r="F79" s="333"/>
      <c r="G79" s="333"/>
      <c r="H79" s="333"/>
      <c r="I79" s="333"/>
      <c r="J79" s="333"/>
      <c r="K79" s="333"/>
      <c r="L79" s="333"/>
      <c r="M79" s="333"/>
      <c r="N79" s="333"/>
      <c r="O79" s="333"/>
      <c r="P79" s="333"/>
      <c r="Q79" s="333"/>
      <c r="R79" s="333"/>
      <c r="S79" s="333"/>
      <c r="T79" s="333"/>
      <c r="U79" s="333"/>
      <c r="V79" s="333"/>
      <c r="W79" s="205"/>
      <c r="X79" s="333"/>
      <c r="Y79" s="92"/>
      <c r="Z79" s="92"/>
    </row>
    <row r="80" spans="1:36" ht="22.5" customHeight="1" x14ac:dyDescent="0.15">
      <c r="A80" s="331"/>
      <c r="B80" s="210"/>
      <c r="C80" s="99"/>
      <c r="D80" s="333"/>
      <c r="E80" s="333"/>
      <c r="F80" s="333"/>
      <c r="G80" s="333"/>
      <c r="H80" s="333"/>
      <c r="I80" s="333"/>
      <c r="J80" s="333"/>
      <c r="K80" s="333"/>
      <c r="L80" s="333"/>
      <c r="M80" s="333"/>
      <c r="N80" s="333"/>
      <c r="O80" s="333"/>
      <c r="P80" s="333"/>
      <c r="Q80" s="333"/>
      <c r="R80" s="333"/>
      <c r="S80" s="333"/>
      <c r="T80" s="333"/>
      <c r="U80" s="333"/>
      <c r="V80" s="333"/>
      <c r="W80" s="205"/>
      <c r="X80" s="333"/>
      <c r="Y80" s="92"/>
      <c r="Z80" s="92"/>
      <c r="AB80" s="186"/>
    </row>
    <row r="81" spans="1:36" ht="22.5" customHeight="1" x14ac:dyDescent="0.15">
      <c r="A81" s="331"/>
      <c r="B81" s="210"/>
      <c r="C81" s="99"/>
      <c r="D81" s="333"/>
      <c r="E81" s="333"/>
      <c r="F81" s="333"/>
      <c r="G81" s="333"/>
      <c r="H81" s="333"/>
      <c r="I81" s="333"/>
      <c r="J81" s="333"/>
      <c r="K81" s="333"/>
      <c r="L81" s="333"/>
      <c r="M81" s="333"/>
      <c r="N81" s="333"/>
      <c r="O81" s="333"/>
      <c r="P81" s="333"/>
      <c r="Q81" s="333"/>
      <c r="R81" s="333"/>
      <c r="S81" s="333"/>
      <c r="T81" s="333"/>
      <c r="U81" s="333"/>
      <c r="V81" s="333"/>
      <c r="W81" s="205"/>
      <c r="X81" s="333"/>
      <c r="Y81" s="92"/>
      <c r="Z81" s="92"/>
      <c r="AB81" s="30"/>
    </row>
    <row r="82" spans="1:36" ht="22.5" customHeight="1" x14ac:dyDescent="0.15">
      <c r="A82" s="331"/>
      <c r="B82" s="210"/>
      <c r="C82" s="99"/>
      <c r="D82" s="333"/>
      <c r="E82" s="333"/>
      <c r="F82" s="333"/>
      <c r="G82" s="333"/>
      <c r="H82" s="333"/>
      <c r="I82" s="333"/>
      <c r="J82" s="333"/>
      <c r="K82" s="333"/>
      <c r="L82" s="333"/>
      <c r="M82" s="333"/>
      <c r="N82" s="333"/>
      <c r="O82" s="333"/>
      <c r="P82" s="333"/>
      <c r="Q82" s="333"/>
      <c r="R82" s="333"/>
      <c r="S82" s="333"/>
      <c r="T82" s="333"/>
      <c r="U82" s="333"/>
      <c r="V82" s="333"/>
      <c r="W82" s="205"/>
      <c r="X82" s="333"/>
      <c r="Y82" s="92"/>
      <c r="Z82" s="92"/>
      <c r="AB82" s="186"/>
      <c r="AC82" s="30"/>
      <c r="AD82" s="30"/>
      <c r="AE82" s="30"/>
      <c r="AF82" s="30"/>
      <c r="AG82" s="30"/>
    </row>
    <row r="83" spans="1:36" ht="22.5" customHeight="1" x14ac:dyDescent="0.15">
      <c r="A83" s="331"/>
      <c r="B83" s="210"/>
      <c r="C83" s="99"/>
      <c r="D83" s="333"/>
      <c r="E83" s="333"/>
      <c r="F83" s="333"/>
      <c r="G83" s="333"/>
      <c r="H83" s="333"/>
      <c r="I83" s="333"/>
      <c r="J83" s="333"/>
      <c r="K83" s="333"/>
      <c r="L83" s="333"/>
      <c r="M83" s="333"/>
      <c r="N83" s="333"/>
      <c r="O83" s="333"/>
      <c r="P83" s="333"/>
      <c r="Q83" s="333"/>
      <c r="R83" s="333"/>
      <c r="S83" s="333"/>
      <c r="T83" s="333"/>
      <c r="U83" s="333"/>
      <c r="V83" s="333"/>
      <c r="W83" s="205"/>
      <c r="X83" s="333"/>
      <c r="Y83" s="92"/>
      <c r="Z83" s="92"/>
      <c r="AC83" s="186"/>
      <c r="AD83" s="186"/>
      <c r="AE83" s="30"/>
      <c r="AF83" s="30"/>
      <c r="AG83" s="30"/>
      <c r="AH83" s="30"/>
      <c r="AI83" s="30"/>
      <c r="AJ83" s="30"/>
    </row>
    <row r="84" spans="1:36" ht="22.5" customHeight="1" x14ac:dyDescent="0.15">
      <c r="A84" s="331"/>
      <c r="B84" s="210"/>
      <c r="C84" s="99"/>
      <c r="D84" s="333"/>
      <c r="E84" s="333"/>
      <c r="F84" s="333"/>
      <c r="G84" s="333"/>
      <c r="H84" s="333"/>
      <c r="I84" s="333"/>
      <c r="J84" s="333"/>
      <c r="K84" s="333"/>
      <c r="L84" s="333"/>
      <c r="M84" s="333"/>
      <c r="N84" s="333"/>
      <c r="O84" s="333"/>
      <c r="P84" s="333"/>
      <c r="Q84" s="333"/>
      <c r="R84" s="333"/>
      <c r="S84" s="333"/>
      <c r="T84" s="333"/>
      <c r="U84" s="333"/>
      <c r="V84" s="333"/>
      <c r="W84" s="205"/>
      <c r="X84" s="333"/>
      <c r="Y84" s="92"/>
      <c r="Z84" s="92"/>
      <c r="AC84" s="30"/>
      <c r="AD84" s="30"/>
      <c r="AE84" s="30"/>
      <c r="AF84" s="30"/>
      <c r="AG84" s="30"/>
      <c r="AH84" s="30"/>
      <c r="AI84" s="30"/>
      <c r="AJ84" s="30"/>
    </row>
    <row r="85" spans="1:36" ht="22.5" customHeight="1" x14ac:dyDescent="0.15">
      <c r="A85" s="331"/>
      <c r="B85" s="210"/>
      <c r="C85" s="99"/>
      <c r="D85" s="333"/>
      <c r="E85" s="333"/>
      <c r="F85" s="333"/>
      <c r="G85" s="333"/>
      <c r="H85" s="333"/>
      <c r="I85" s="333"/>
      <c r="J85" s="333"/>
      <c r="K85" s="333"/>
      <c r="L85" s="333"/>
      <c r="M85" s="333"/>
      <c r="N85" s="333"/>
      <c r="O85" s="333"/>
      <c r="P85" s="333"/>
      <c r="Q85" s="333"/>
      <c r="R85" s="333"/>
      <c r="S85" s="333"/>
      <c r="T85" s="333"/>
      <c r="U85" s="333"/>
      <c r="V85" s="333"/>
      <c r="W85" s="205"/>
      <c r="X85" s="333"/>
      <c r="Y85" s="92"/>
      <c r="Z85" s="92"/>
    </row>
    <row r="86" spans="1:36" ht="22.5" customHeight="1" x14ac:dyDescent="0.15">
      <c r="A86" s="331"/>
      <c r="B86" s="210"/>
      <c r="C86" s="99"/>
      <c r="D86" s="333"/>
      <c r="E86" s="333"/>
      <c r="F86" s="333"/>
      <c r="G86" s="333"/>
      <c r="H86" s="333"/>
      <c r="I86" s="333"/>
      <c r="J86" s="333"/>
      <c r="K86" s="333"/>
      <c r="L86" s="333"/>
      <c r="M86" s="333"/>
      <c r="N86" s="333"/>
      <c r="O86" s="333"/>
      <c r="P86" s="333"/>
      <c r="Q86" s="333"/>
      <c r="R86" s="333"/>
      <c r="S86" s="333"/>
      <c r="T86" s="333"/>
      <c r="U86" s="333"/>
      <c r="V86" s="333"/>
      <c r="W86" s="205"/>
      <c r="X86" s="333"/>
      <c r="Y86" s="92"/>
      <c r="Z86" s="92"/>
    </row>
    <row r="87" spans="1:36" ht="22.5" customHeight="1" x14ac:dyDescent="0.15">
      <c r="A87" s="331"/>
      <c r="B87" s="210"/>
      <c r="C87" s="99"/>
      <c r="D87" s="333"/>
      <c r="E87" s="333"/>
      <c r="F87" s="333"/>
      <c r="G87" s="333"/>
      <c r="H87" s="333"/>
      <c r="I87" s="333"/>
      <c r="J87" s="333"/>
      <c r="K87" s="333"/>
      <c r="L87" s="333"/>
      <c r="M87" s="333"/>
      <c r="N87" s="333"/>
      <c r="O87" s="333"/>
      <c r="P87" s="333"/>
      <c r="Q87" s="333"/>
      <c r="R87" s="333"/>
      <c r="S87" s="333"/>
      <c r="T87" s="333"/>
      <c r="U87" s="333"/>
      <c r="V87" s="333"/>
      <c r="W87" s="205"/>
      <c r="X87" s="333"/>
      <c r="Y87" s="92"/>
      <c r="Z87" s="92"/>
    </row>
    <row r="88" spans="1:36" ht="22.5" customHeight="1" x14ac:dyDescent="0.15">
      <c r="A88" s="1"/>
      <c r="B88" s="204"/>
      <c r="C88" s="13"/>
      <c r="D88" s="13"/>
      <c r="E88" s="13"/>
      <c r="F88" s="13"/>
      <c r="G88" s="13"/>
      <c r="H88" s="13"/>
      <c r="I88" s="13"/>
      <c r="J88" s="13"/>
      <c r="K88" s="13"/>
      <c r="L88" s="13"/>
      <c r="M88" s="13"/>
      <c r="N88" s="13"/>
      <c r="O88" s="13"/>
      <c r="P88" s="13"/>
      <c r="Q88" s="13"/>
      <c r="R88" s="13"/>
      <c r="S88" s="13"/>
      <c r="T88" s="13"/>
      <c r="U88" s="13"/>
      <c r="V88" s="13"/>
      <c r="W88" s="205"/>
      <c r="X88" s="13"/>
      <c r="Y88" s="92"/>
      <c r="Z88" s="92"/>
    </row>
    <row r="89" spans="1:36" ht="22.5" customHeight="1" x14ac:dyDescent="0.15">
      <c r="A89" s="1"/>
      <c r="B89" s="206"/>
      <c r="C89" s="13"/>
      <c r="D89" s="13"/>
      <c r="E89" s="13"/>
      <c r="F89" s="13"/>
      <c r="G89" s="13"/>
      <c r="H89" s="13"/>
      <c r="I89" s="13"/>
      <c r="J89" s="13"/>
      <c r="K89" s="13"/>
      <c r="L89" s="13"/>
      <c r="M89" s="13"/>
      <c r="N89" s="13"/>
      <c r="O89" s="13"/>
      <c r="P89" s="13"/>
      <c r="Q89" s="13"/>
      <c r="R89" s="13"/>
      <c r="S89" s="13"/>
      <c r="T89" s="13"/>
      <c r="U89" s="13"/>
      <c r="V89" s="13"/>
      <c r="W89" s="205"/>
      <c r="X89" s="13"/>
      <c r="Y89" s="92"/>
      <c r="Z89" s="92"/>
    </row>
    <row r="90" spans="1:36" ht="22.5" customHeight="1" x14ac:dyDescent="0.15">
      <c r="A90" s="1"/>
      <c r="B90" s="206"/>
      <c r="D90" s="13"/>
      <c r="E90" s="13"/>
      <c r="F90" s="13"/>
      <c r="G90" s="13"/>
      <c r="H90" s="13"/>
      <c r="I90" s="13"/>
      <c r="J90" s="13"/>
      <c r="K90" s="13"/>
      <c r="L90" s="13"/>
      <c r="M90" s="13"/>
      <c r="N90" s="13"/>
      <c r="O90" s="13"/>
      <c r="P90" s="13"/>
      <c r="Q90" s="13"/>
      <c r="R90" s="13"/>
      <c r="S90" s="13"/>
      <c r="T90" s="13"/>
      <c r="U90" s="13"/>
      <c r="V90" s="13"/>
      <c r="W90" s="205"/>
      <c r="X90" s="13"/>
      <c r="Y90" s="92"/>
      <c r="Z90" s="92"/>
    </row>
    <row r="91" spans="1:36" ht="22.5" customHeight="1" x14ac:dyDescent="0.15">
      <c r="A91" s="1"/>
      <c r="B91" s="206"/>
      <c r="C91" s="13"/>
      <c r="D91" s="13"/>
      <c r="E91" s="13"/>
      <c r="F91" s="13"/>
      <c r="G91" s="13"/>
      <c r="H91" s="13"/>
      <c r="I91" s="13"/>
      <c r="J91" s="13"/>
      <c r="K91" s="13"/>
      <c r="L91" s="13"/>
      <c r="M91" s="13"/>
      <c r="N91" s="13"/>
      <c r="O91" s="13"/>
      <c r="P91" s="13"/>
      <c r="Q91" s="13"/>
      <c r="R91" s="13"/>
      <c r="S91" s="13"/>
      <c r="T91" s="13"/>
      <c r="U91" s="13"/>
      <c r="V91" s="13"/>
      <c r="W91" s="205"/>
      <c r="X91" s="13"/>
      <c r="Y91" s="92"/>
      <c r="Z91" s="92"/>
    </row>
    <row r="92" spans="1:36" ht="22.5" customHeight="1" x14ac:dyDescent="0.15">
      <c r="A92" s="1"/>
      <c r="B92" s="206"/>
      <c r="C92" s="13"/>
      <c r="D92" s="13"/>
      <c r="E92" s="13"/>
      <c r="F92" s="13"/>
      <c r="G92" s="13"/>
      <c r="H92" s="13"/>
      <c r="I92" s="13"/>
      <c r="J92" s="13"/>
      <c r="K92" s="13"/>
      <c r="L92" s="13"/>
      <c r="M92" s="13"/>
      <c r="N92" s="13"/>
      <c r="O92" s="13"/>
      <c r="P92" s="13"/>
      <c r="Q92" s="13"/>
      <c r="R92" s="13"/>
      <c r="S92" s="13"/>
      <c r="T92" s="13"/>
      <c r="U92" s="13"/>
      <c r="V92" s="13"/>
      <c r="W92" s="205"/>
      <c r="X92" s="13"/>
      <c r="Y92" s="92"/>
      <c r="Z92" s="92"/>
    </row>
    <row r="93" spans="1:36" ht="22.5" customHeight="1" x14ac:dyDescent="0.15">
      <c r="A93" s="1"/>
      <c r="B93" s="206"/>
      <c r="C93" s="13"/>
      <c r="D93" s="13"/>
      <c r="E93" s="13"/>
      <c r="F93" s="13"/>
      <c r="G93" s="13"/>
      <c r="H93" s="13"/>
      <c r="I93" s="13"/>
      <c r="J93" s="13"/>
      <c r="K93" s="13"/>
      <c r="L93" s="13"/>
      <c r="M93" s="13"/>
      <c r="N93" s="13"/>
      <c r="O93" s="13"/>
      <c r="P93" s="13"/>
      <c r="Q93" s="13"/>
      <c r="R93" s="13"/>
      <c r="S93" s="13"/>
      <c r="T93" s="13"/>
      <c r="U93" s="13"/>
      <c r="V93" s="13"/>
      <c r="W93" s="205"/>
      <c r="X93" s="13"/>
      <c r="Y93" s="26"/>
      <c r="Z93" s="26"/>
    </row>
    <row r="94" spans="1:36" ht="22.5" customHeight="1" x14ac:dyDescent="0.15">
      <c r="A94" s="1"/>
      <c r="B94" s="206"/>
      <c r="C94" s="13"/>
      <c r="D94" s="13"/>
      <c r="E94" s="13"/>
      <c r="F94" s="13"/>
      <c r="G94" s="13"/>
      <c r="H94" s="13"/>
      <c r="I94" s="13"/>
      <c r="J94" s="13"/>
      <c r="K94" s="13"/>
      <c r="L94" s="13"/>
      <c r="M94" s="13"/>
      <c r="N94" s="13"/>
      <c r="O94" s="13"/>
      <c r="P94" s="13"/>
      <c r="Q94" s="13"/>
      <c r="R94" s="13"/>
      <c r="S94" s="13"/>
      <c r="T94" s="13"/>
      <c r="U94" s="13"/>
      <c r="V94" s="13"/>
      <c r="W94" s="205"/>
      <c r="X94" s="13"/>
      <c r="Y94" s="26"/>
      <c r="Z94" s="26"/>
    </row>
    <row r="95" spans="1:36" ht="22.5" customHeight="1" x14ac:dyDescent="0.15">
      <c r="A95" s="1"/>
      <c r="B95" s="206"/>
      <c r="C95" s="13"/>
      <c r="D95" s="13"/>
      <c r="E95" s="13"/>
      <c r="F95" s="13"/>
      <c r="G95" s="13"/>
      <c r="H95" s="13"/>
      <c r="I95" s="13"/>
      <c r="J95" s="13"/>
      <c r="K95" s="13"/>
      <c r="L95" s="13"/>
      <c r="M95" s="13"/>
      <c r="N95" s="13"/>
      <c r="O95" s="13"/>
      <c r="P95" s="13"/>
      <c r="Q95" s="13"/>
      <c r="R95" s="13"/>
      <c r="S95" s="13"/>
      <c r="T95" s="13"/>
      <c r="U95" s="13"/>
      <c r="V95" s="13"/>
      <c r="W95" s="205"/>
      <c r="X95" s="13"/>
    </row>
    <row r="96" spans="1:36" ht="22.5" customHeight="1" x14ac:dyDescent="0.15">
      <c r="A96" s="1"/>
      <c r="B96" s="206"/>
      <c r="C96" s="13"/>
      <c r="D96" s="13"/>
      <c r="E96" s="13"/>
      <c r="F96" s="13"/>
      <c r="G96" s="13"/>
      <c r="H96" s="13"/>
      <c r="I96" s="13"/>
      <c r="J96" s="13"/>
      <c r="K96" s="13"/>
      <c r="L96" s="13"/>
      <c r="M96" s="13"/>
      <c r="N96" s="13"/>
      <c r="O96" s="13"/>
      <c r="P96" s="13"/>
      <c r="Q96" s="13"/>
      <c r="R96" s="13"/>
      <c r="S96" s="13"/>
      <c r="T96" s="13"/>
      <c r="U96" s="13"/>
      <c r="V96" s="13"/>
      <c r="W96" s="205"/>
      <c r="X96" s="13"/>
      <c r="AA96" s="1"/>
    </row>
    <row r="97" spans="1:37" ht="22.5" customHeight="1" x14ac:dyDescent="0.15">
      <c r="A97" s="1"/>
      <c r="B97" s="206"/>
      <c r="C97" s="13"/>
      <c r="D97" s="13"/>
      <c r="E97" s="13"/>
      <c r="F97" s="13"/>
      <c r="G97" s="13"/>
      <c r="H97" s="13"/>
      <c r="I97" s="13"/>
      <c r="J97" s="13"/>
      <c r="K97" s="13"/>
      <c r="L97" s="13"/>
      <c r="M97" s="13"/>
      <c r="N97" s="13"/>
      <c r="O97" s="13"/>
      <c r="P97" s="13"/>
      <c r="Q97" s="13"/>
      <c r="R97" s="13"/>
      <c r="S97" s="13"/>
      <c r="T97" s="13"/>
      <c r="U97" s="13"/>
      <c r="V97" s="13"/>
      <c r="W97" s="205"/>
      <c r="X97" s="13"/>
    </row>
    <row r="98" spans="1:37" ht="22.5" customHeight="1" x14ac:dyDescent="0.15">
      <c r="A98" s="1"/>
      <c r="B98" s="206" t="s">
        <v>639</v>
      </c>
      <c r="C98" s="13"/>
      <c r="D98" s="13"/>
      <c r="E98" s="13"/>
      <c r="F98" s="13"/>
      <c r="G98" s="13"/>
      <c r="H98" s="13"/>
      <c r="I98" s="13"/>
      <c r="J98" s="13"/>
      <c r="K98" s="13"/>
      <c r="L98" s="13"/>
      <c r="M98" s="13"/>
      <c r="N98" s="13"/>
      <c r="O98" s="13"/>
      <c r="P98" s="13"/>
      <c r="Q98" s="13"/>
      <c r="R98" s="13"/>
      <c r="S98" s="13"/>
      <c r="T98" s="13"/>
      <c r="U98" s="13"/>
      <c r="V98" s="13"/>
      <c r="W98" s="205"/>
      <c r="X98" s="13"/>
    </row>
    <row r="99" spans="1:37" ht="22.5" customHeight="1" x14ac:dyDescent="0.15">
      <c r="A99" s="1"/>
      <c r="B99" s="206" t="s">
        <v>640</v>
      </c>
      <c r="C99" s="520"/>
      <c r="D99" s="520"/>
      <c r="E99" s="520"/>
      <c r="F99" s="1" t="s">
        <v>642</v>
      </c>
      <c r="G99" s="13"/>
      <c r="H99" s="13" t="s">
        <v>638</v>
      </c>
      <c r="I99" s="520"/>
      <c r="J99" s="520"/>
      <c r="K99" s="520"/>
      <c r="L99" s="13" t="s">
        <v>642</v>
      </c>
      <c r="N99" s="13"/>
      <c r="O99" s="13"/>
      <c r="P99" s="13"/>
      <c r="Q99" s="13"/>
      <c r="R99" s="13"/>
      <c r="S99" s="13"/>
      <c r="T99" s="13"/>
      <c r="U99" s="13"/>
      <c r="V99" s="13"/>
      <c r="W99" s="205"/>
      <c r="X99" s="13"/>
    </row>
    <row r="100" spans="1:37" ht="22.5" customHeight="1" x14ac:dyDescent="0.15">
      <c r="A100" s="1"/>
      <c r="B100" s="206" t="s">
        <v>641</v>
      </c>
      <c r="C100" s="520"/>
      <c r="D100" s="520"/>
      <c r="E100" s="520"/>
      <c r="F100" s="1" t="s">
        <v>642</v>
      </c>
      <c r="G100" s="13"/>
      <c r="H100" s="13" t="s">
        <v>638</v>
      </c>
      <c r="I100" s="520"/>
      <c r="J100" s="520"/>
      <c r="K100" s="520"/>
      <c r="L100" s="13" t="s">
        <v>642</v>
      </c>
      <c r="N100" s="13"/>
      <c r="O100" s="13"/>
      <c r="P100" s="13"/>
      <c r="Q100" s="13"/>
      <c r="R100" s="13"/>
      <c r="S100" s="13"/>
      <c r="T100" s="13"/>
      <c r="U100" s="13"/>
      <c r="V100" s="13"/>
      <c r="W100" s="205"/>
      <c r="X100" s="13"/>
      <c r="Z100" s="99"/>
    </row>
    <row r="101" spans="1:37" ht="22.5" customHeight="1" thickBot="1" x14ac:dyDescent="0.2">
      <c r="A101" s="1"/>
      <c r="B101" s="207"/>
      <c r="C101" s="208"/>
      <c r="D101" s="208"/>
      <c r="E101" s="208"/>
      <c r="F101" s="208"/>
      <c r="G101" s="208"/>
      <c r="H101" s="208"/>
      <c r="I101" s="208"/>
      <c r="J101" s="208"/>
      <c r="K101" s="208"/>
      <c r="L101" s="208"/>
      <c r="M101" s="208"/>
      <c r="N101" s="208"/>
      <c r="O101" s="208"/>
      <c r="P101" s="208"/>
      <c r="Q101" s="208"/>
      <c r="R101" s="208"/>
      <c r="S101" s="208"/>
      <c r="T101" s="208"/>
      <c r="U101" s="208"/>
      <c r="V101" s="208"/>
      <c r="W101" s="209"/>
      <c r="X101" s="13"/>
      <c r="Y101" s="99"/>
      <c r="Z101" s="90"/>
    </row>
    <row r="102" spans="1:37" ht="22.5" customHeight="1" x14ac:dyDescent="0.15">
      <c r="A102" s="1"/>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90"/>
      <c r="Z102" s="90"/>
    </row>
    <row r="103" spans="1:37" ht="22.5" customHeight="1" x14ac:dyDescent="0.15">
      <c r="A103" s="1" t="s">
        <v>329</v>
      </c>
      <c r="B103" s="1"/>
      <c r="Y103" s="90"/>
      <c r="Z103" s="100"/>
    </row>
    <row r="104" spans="1:37" s="1" customFormat="1" ht="22.5" customHeight="1" x14ac:dyDescent="0.15">
      <c r="B104" s="1" t="s">
        <v>54</v>
      </c>
      <c r="Y104" s="90"/>
      <c r="Z104" s="90"/>
      <c r="AB104"/>
      <c r="AC104"/>
      <c r="AD104"/>
      <c r="AE104"/>
      <c r="AF104"/>
      <c r="AG104"/>
      <c r="AH104"/>
      <c r="AI104"/>
      <c r="AJ104"/>
      <c r="AK104"/>
    </row>
    <row r="105" spans="1:37" ht="22.5" customHeight="1" x14ac:dyDescent="0.15">
      <c r="A105" s="1" t="str">
        <f>説明書!A177</f>
        <v>（１）要員体制</v>
      </c>
      <c r="B105" s="28"/>
      <c r="Y105" s="13"/>
      <c r="Z105" s="30" t="s">
        <v>171</v>
      </c>
      <c r="AA105" s="186" t="s">
        <v>183</v>
      </c>
      <c r="AK105" s="1"/>
    </row>
    <row r="106" spans="1:37" ht="22.5" customHeight="1" x14ac:dyDescent="0.15">
      <c r="A106" s="1"/>
      <c r="B106" s="2" t="s">
        <v>5</v>
      </c>
      <c r="C106" s="50" t="str">
        <f>IF(C23&gt;0,C23,"")</f>
        <v/>
      </c>
      <c r="D106" s="51" t="s">
        <v>7</v>
      </c>
      <c r="E106" s="82" t="str">
        <f>IF(E23&gt;0,E23,IF(E23="","",0))</f>
        <v/>
      </c>
      <c r="F106" s="51" t="s">
        <v>8</v>
      </c>
      <c r="G106" s="51" t="str">
        <f>IF(G23&gt;0,G23,"")</f>
        <v/>
      </c>
      <c r="H106" s="51" t="s">
        <v>7</v>
      </c>
      <c r="I106" s="82" t="str">
        <f>IF(I23&gt;0,I23,IF(I23="","",0))</f>
        <v/>
      </c>
      <c r="J106" s="50" t="str">
        <f>IF(J23&gt;0,J23,"")</f>
        <v/>
      </c>
      <c r="K106" s="51" t="s">
        <v>7</v>
      </c>
      <c r="L106" s="82" t="str">
        <f>IF(L23&gt;0,L23,IF(L23="","",0))</f>
        <v/>
      </c>
      <c r="M106" s="51" t="s">
        <v>8</v>
      </c>
      <c r="N106" s="51" t="str">
        <f>IF(N23&gt;0,N23,"")</f>
        <v/>
      </c>
      <c r="O106" s="51" t="s">
        <v>7</v>
      </c>
      <c r="P106" s="82" t="str">
        <f>IF(P23&gt;0,P23,IF(P23="","",0))</f>
        <v/>
      </c>
      <c r="Q106" s="50" t="str">
        <f>IF(Q23&gt;0,Q23,"")</f>
        <v/>
      </c>
      <c r="R106" s="51" t="s">
        <v>7</v>
      </c>
      <c r="S106" s="82" t="str">
        <f>IF(S23&gt;0,S23,IF(S23="","",0))</f>
        <v/>
      </c>
      <c r="T106" s="51" t="s">
        <v>8</v>
      </c>
      <c r="U106" s="51" t="str">
        <f>IF(U23&gt;0,U23,"")</f>
        <v/>
      </c>
      <c r="V106" s="51" t="s">
        <v>7</v>
      </c>
      <c r="W106" s="83" t="str">
        <f>IF(W23&gt;0,W23,IF(W23="","",0))</f>
        <v/>
      </c>
      <c r="X106"/>
      <c r="Y106" s="13"/>
      <c r="Z106" s="13"/>
    </row>
    <row r="107" spans="1:37" ht="22.5" customHeight="1" x14ac:dyDescent="0.15">
      <c r="A107" s="1"/>
      <c r="B107" s="23" t="s">
        <v>44</v>
      </c>
      <c r="C107" s="38"/>
      <c r="D107" s="655"/>
      <c r="E107" s="655"/>
      <c r="F107" s="51" t="s">
        <v>8</v>
      </c>
      <c r="G107" s="655"/>
      <c r="H107" s="655"/>
      <c r="I107" s="39" t="s">
        <v>11</v>
      </c>
      <c r="J107" s="38"/>
      <c r="K107" s="655"/>
      <c r="L107" s="655"/>
      <c r="M107" s="51" t="s">
        <v>8</v>
      </c>
      <c r="N107" s="655"/>
      <c r="O107" s="655"/>
      <c r="P107" s="39" t="s">
        <v>11</v>
      </c>
      <c r="Q107" s="38"/>
      <c r="R107" s="655"/>
      <c r="S107" s="655"/>
      <c r="T107" s="51" t="s">
        <v>8</v>
      </c>
      <c r="U107" s="655"/>
      <c r="V107" s="655"/>
      <c r="W107" s="6" t="s">
        <v>11</v>
      </c>
      <c r="X107"/>
      <c r="Y107" s="90"/>
      <c r="Z107" t="s">
        <v>63</v>
      </c>
    </row>
    <row r="108" spans="1:37" ht="22.5" customHeight="1" x14ac:dyDescent="0.15">
      <c r="A108" s="1"/>
      <c r="B108" s="2" t="s">
        <v>45</v>
      </c>
      <c r="C108" s="38"/>
      <c r="D108" s="655"/>
      <c r="E108" s="655"/>
      <c r="F108" s="51" t="s">
        <v>8</v>
      </c>
      <c r="G108" s="655"/>
      <c r="H108" s="655"/>
      <c r="I108" s="39" t="s">
        <v>11</v>
      </c>
      <c r="J108" s="38"/>
      <c r="K108" s="655"/>
      <c r="L108" s="655"/>
      <c r="M108" s="51" t="s">
        <v>8</v>
      </c>
      <c r="N108" s="655"/>
      <c r="O108" s="655"/>
      <c r="P108" s="39" t="s">
        <v>11</v>
      </c>
      <c r="Q108" s="38"/>
      <c r="R108" s="655"/>
      <c r="S108" s="655"/>
      <c r="T108" s="51" t="s">
        <v>8</v>
      </c>
      <c r="U108" s="655"/>
      <c r="V108" s="655"/>
      <c r="W108" s="6" t="s">
        <v>11</v>
      </c>
      <c r="X108"/>
      <c r="Y108" s="91"/>
      <c r="Z108" s="186" t="s">
        <v>173</v>
      </c>
      <c r="AA108" s="186"/>
    </row>
    <row r="109" spans="1:37" s="30" customFormat="1" ht="22.5" customHeight="1" x14ac:dyDescent="0.15">
      <c r="A109" s="1"/>
      <c r="B109" s="14" t="s">
        <v>46</v>
      </c>
      <c r="C109" s="38"/>
      <c r="D109" s="655"/>
      <c r="E109" s="655"/>
      <c r="F109" s="51" t="s">
        <v>8</v>
      </c>
      <c r="G109" s="655"/>
      <c r="H109" s="655"/>
      <c r="I109" s="39" t="s">
        <v>11</v>
      </c>
      <c r="J109" s="38"/>
      <c r="K109" s="655"/>
      <c r="L109" s="655"/>
      <c r="M109" s="51" t="s">
        <v>8</v>
      </c>
      <c r="N109" s="655"/>
      <c r="O109" s="655"/>
      <c r="P109" s="39" t="s">
        <v>11</v>
      </c>
      <c r="Q109" s="38"/>
      <c r="R109" s="655"/>
      <c r="S109" s="655"/>
      <c r="T109" s="51" t="s">
        <v>8</v>
      </c>
      <c r="U109" s="655"/>
      <c r="V109" s="655"/>
      <c r="W109" s="22" t="s">
        <v>11</v>
      </c>
      <c r="X109"/>
      <c r="Y109" s="41"/>
      <c r="Z109" t="s">
        <v>360</v>
      </c>
      <c r="AB109"/>
      <c r="AC109"/>
      <c r="AD109"/>
      <c r="AE109"/>
      <c r="AF109"/>
      <c r="AG109"/>
      <c r="AH109"/>
    </row>
    <row r="110" spans="1:37" s="30" customFormat="1" ht="15" customHeight="1" x14ac:dyDescent="0.15">
      <c r="A110" s="351"/>
      <c r="B110" s="350"/>
      <c r="C110" s="350"/>
      <c r="D110" s="352"/>
      <c r="E110" s="352"/>
      <c r="F110" s="352"/>
      <c r="G110" s="352"/>
      <c r="H110" s="352"/>
      <c r="I110" s="350"/>
      <c r="J110" s="350"/>
      <c r="K110" s="352"/>
      <c r="L110" s="352"/>
      <c r="M110" s="352"/>
      <c r="N110" s="352"/>
      <c r="O110" s="352"/>
      <c r="P110" s="350"/>
      <c r="Q110" s="350"/>
      <c r="R110" s="352"/>
      <c r="S110" s="352"/>
      <c r="T110" s="352"/>
      <c r="U110" s="352"/>
      <c r="V110" s="352"/>
      <c r="W110" s="350"/>
      <c r="X110" s="353"/>
      <c r="Y110" s="91"/>
      <c r="Z110" s="186" t="s">
        <v>174</v>
      </c>
      <c r="AA110" s="186"/>
      <c r="AB110"/>
      <c r="AC110"/>
      <c r="AD110"/>
    </row>
    <row r="111" spans="1:37" s="30" customFormat="1" ht="22.5" customHeight="1" x14ac:dyDescent="0.15">
      <c r="A111" s="146" t="s">
        <v>343</v>
      </c>
      <c r="B111" s="146"/>
      <c r="C111" s="146"/>
      <c r="D111" s="146"/>
      <c r="E111" s="146"/>
      <c r="F111" s="146"/>
      <c r="G111" s="146"/>
      <c r="H111" s="146"/>
      <c r="I111" s="146"/>
      <c r="J111" s="146"/>
      <c r="K111" s="146"/>
      <c r="L111" s="146"/>
      <c r="M111" s="146"/>
      <c r="N111" s="146"/>
      <c r="O111" s="146"/>
      <c r="P111" s="146"/>
      <c r="Q111" s="146"/>
      <c r="R111" s="146"/>
      <c r="S111" s="146"/>
      <c r="T111" s="146"/>
      <c r="U111" s="146"/>
      <c r="V111" s="146"/>
      <c r="W111" s="146"/>
      <c r="X111" s="146"/>
      <c r="Y111" s="41"/>
      <c r="Z111" s="221" t="s">
        <v>361</v>
      </c>
      <c r="AB111"/>
      <c r="AC111" s="30" t="s">
        <v>209</v>
      </c>
      <c r="AD111" s="85"/>
      <c r="AE111" t="s">
        <v>160</v>
      </c>
      <c r="AF111"/>
      <c r="AG111"/>
    </row>
    <row r="112" spans="1:37" ht="22.5" customHeight="1" x14ac:dyDescent="0.15">
      <c r="A112" s="146"/>
      <c r="B112" s="631" t="s">
        <v>39</v>
      </c>
      <c r="C112" s="631"/>
      <c r="D112" s="631"/>
      <c r="E112" s="631"/>
      <c r="F112" s="631"/>
      <c r="G112" s="631"/>
      <c r="H112" s="631"/>
      <c r="I112" s="632" t="s">
        <v>66</v>
      </c>
      <c r="J112" s="633"/>
      <c r="K112" s="634"/>
      <c r="L112" s="632" t="s">
        <v>40</v>
      </c>
      <c r="M112" s="633"/>
      <c r="N112" s="633"/>
      <c r="O112" s="633"/>
      <c r="P112" s="633"/>
      <c r="Q112" s="633"/>
      <c r="R112" s="634"/>
      <c r="S112" s="632" t="s">
        <v>654</v>
      </c>
      <c r="T112" s="633"/>
      <c r="U112" s="633"/>
      <c r="V112" s="633"/>
      <c r="W112" s="633"/>
      <c r="X112" s="634"/>
      <c r="Y112" s="41"/>
      <c r="Z112" s="270" t="s">
        <v>504</v>
      </c>
      <c r="AC112" s="30" t="s">
        <v>208</v>
      </c>
      <c r="AD112" s="85"/>
      <c r="AE112" t="s">
        <v>161</v>
      </c>
    </row>
    <row r="113" spans="1:38" ht="22.5" customHeight="1" x14ac:dyDescent="0.15">
      <c r="A113" s="146"/>
      <c r="B113" s="412" t="s">
        <v>43</v>
      </c>
      <c r="C113" s="413"/>
      <c r="D113" s="413"/>
      <c r="E113" s="413"/>
      <c r="F113" s="413"/>
      <c r="G113" s="413"/>
      <c r="H113" s="414"/>
      <c r="I113" s="664" t="s">
        <v>344</v>
      </c>
      <c r="J113" s="665"/>
      <c r="K113" s="666"/>
      <c r="L113" s="646" t="s">
        <v>41</v>
      </c>
      <c r="M113" s="647"/>
      <c r="N113" s="647"/>
      <c r="O113" s="647"/>
      <c r="P113" s="647"/>
      <c r="Q113" s="647"/>
      <c r="R113" s="648"/>
      <c r="S113" s="646" t="s">
        <v>44</v>
      </c>
      <c r="T113" s="647"/>
      <c r="U113" s="647"/>
      <c r="V113" s="647"/>
      <c r="W113" s="647"/>
      <c r="X113" s="648"/>
      <c r="Y113" s="13"/>
      <c r="Z113" s="13"/>
      <c r="AC113" s="85" t="s">
        <v>152</v>
      </c>
      <c r="AF113">
        <f>IF(I141="○",1,0)</f>
        <v>0</v>
      </c>
    </row>
    <row r="114" spans="1:38" ht="22.5" customHeight="1" x14ac:dyDescent="0.15">
      <c r="A114" s="146"/>
      <c r="B114" s="415" t="s">
        <v>655</v>
      </c>
      <c r="C114" s="416"/>
      <c r="D114" s="416"/>
      <c r="E114" s="416"/>
      <c r="F114" s="416"/>
      <c r="G114" s="416"/>
      <c r="H114" s="417"/>
      <c r="I114" s="667"/>
      <c r="J114" s="668"/>
      <c r="K114" s="669"/>
      <c r="L114" s="649"/>
      <c r="M114" s="650"/>
      <c r="N114" s="650"/>
      <c r="O114" s="650"/>
      <c r="P114" s="650"/>
      <c r="Q114" s="650"/>
      <c r="R114" s="651"/>
      <c r="S114" s="649"/>
      <c r="T114" s="650"/>
      <c r="U114" s="650"/>
      <c r="V114" s="650"/>
      <c r="W114" s="650"/>
      <c r="X114" s="651"/>
      <c r="Y114" s="91"/>
      <c r="Z114" s="388" t="s">
        <v>592</v>
      </c>
      <c r="AC114" s="85" t="s">
        <v>154</v>
      </c>
      <c r="AF114">
        <f>IF(M141="○",2,0)</f>
        <v>0</v>
      </c>
    </row>
    <row r="115" spans="1:38" ht="22.5" customHeight="1" x14ac:dyDescent="0.15">
      <c r="A115" s="146"/>
      <c r="B115" s="415" t="s">
        <v>590</v>
      </c>
      <c r="C115" s="416"/>
      <c r="D115" s="389"/>
      <c r="E115" s="389"/>
      <c r="F115" s="389"/>
      <c r="G115" s="416"/>
      <c r="H115" s="417"/>
      <c r="I115" s="667"/>
      <c r="J115" s="668"/>
      <c r="K115" s="669"/>
      <c r="L115" s="649"/>
      <c r="M115" s="650"/>
      <c r="N115" s="650"/>
      <c r="O115" s="650"/>
      <c r="P115" s="650"/>
      <c r="Q115" s="650"/>
      <c r="R115" s="651"/>
      <c r="S115" s="649"/>
      <c r="T115" s="650"/>
      <c r="U115" s="650"/>
      <c r="V115" s="650"/>
      <c r="W115" s="650"/>
      <c r="X115" s="651"/>
      <c r="Y115" s="13"/>
      <c r="Z115" s="699" t="s">
        <v>593</v>
      </c>
      <c r="AA115" s="514"/>
      <c r="AB115" s="13"/>
      <c r="AC115" s="85" t="s">
        <v>79</v>
      </c>
      <c r="AF115">
        <f>IF(X141="○",5,0)</f>
        <v>0</v>
      </c>
    </row>
    <row r="116" spans="1:38" s="424" customFormat="1" ht="22.5" customHeight="1" x14ac:dyDescent="0.15">
      <c r="A116" s="146"/>
      <c r="B116" s="700" t="str">
        <f>"◆"&amp;B32&amp;"に氾濫注意情報発表"</f>
        <v>◆に氾濫注意情報発表</v>
      </c>
      <c r="C116" s="701"/>
      <c r="D116" s="701"/>
      <c r="E116" s="701"/>
      <c r="F116" s="701"/>
      <c r="G116" s="701"/>
      <c r="H116" s="702"/>
      <c r="I116" s="667"/>
      <c r="J116" s="668"/>
      <c r="K116" s="669"/>
      <c r="L116" s="649"/>
      <c r="M116" s="650"/>
      <c r="N116" s="650"/>
      <c r="O116" s="650"/>
      <c r="P116" s="650"/>
      <c r="Q116" s="650"/>
      <c r="R116" s="651"/>
      <c r="S116" s="649"/>
      <c r="T116" s="650"/>
      <c r="U116" s="650"/>
      <c r="V116" s="650"/>
      <c r="W116" s="650"/>
      <c r="X116" s="651"/>
      <c r="Y116" s="425"/>
      <c r="Z116" s="426"/>
      <c r="AB116" s="425"/>
    </row>
    <row r="117" spans="1:38" ht="22.5" customHeight="1" x14ac:dyDescent="0.15">
      <c r="A117" s="146"/>
      <c r="B117" s="709" t="str">
        <f>"◆"&amp;B33&amp;"に氾濫注意情報発表"</f>
        <v>◆に氾濫注意情報発表</v>
      </c>
      <c r="C117" s="710"/>
      <c r="D117" s="710"/>
      <c r="E117" s="710"/>
      <c r="F117" s="710"/>
      <c r="G117" s="710"/>
      <c r="H117" s="711"/>
      <c r="I117" s="670"/>
      <c r="J117" s="671"/>
      <c r="K117" s="672"/>
      <c r="L117" s="652"/>
      <c r="M117" s="653"/>
      <c r="N117" s="653"/>
      <c r="O117" s="653"/>
      <c r="P117" s="653"/>
      <c r="Q117" s="653"/>
      <c r="R117" s="654"/>
      <c r="S117" s="652"/>
      <c r="T117" s="653"/>
      <c r="U117" s="653"/>
      <c r="V117" s="653"/>
      <c r="W117" s="653"/>
      <c r="X117" s="654"/>
      <c r="Y117" s="91"/>
      <c r="Z117" s="91"/>
      <c r="AC117" s="85" t="s">
        <v>81</v>
      </c>
      <c r="AF117">
        <f>SUM(AF113:AF115)</f>
        <v>0</v>
      </c>
    </row>
    <row r="118" spans="1:38" ht="22.5" customHeight="1" x14ac:dyDescent="0.15">
      <c r="A118" s="146"/>
      <c r="B118" s="390" t="s">
        <v>43</v>
      </c>
      <c r="C118" s="391"/>
      <c r="D118" s="391"/>
      <c r="E118" s="391"/>
      <c r="F118" s="391"/>
      <c r="G118" s="413"/>
      <c r="H118" s="414"/>
      <c r="I118" s="664" t="s">
        <v>656</v>
      </c>
      <c r="J118" s="665"/>
      <c r="K118" s="666"/>
      <c r="L118" s="628" t="s">
        <v>657</v>
      </c>
      <c r="M118" s="629"/>
      <c r="N118" s="629"/>
      <c r="O118" s="629"/>
      <c r="P118" s="629"/>
      <c r="Q118" s="629"/>
      <c r="R118" s="630"/>
      <c r="S118" s="686" t="s">
        <v>658</v>
      </c>
      <c r="T118" s="656"/>
      <c r="U118" s="656"/>
      <c r="V118" s="656"/>
      <c r="W118" s="656"/>
      <c r="X118" s="657"/>
      <c r="Y118" s="97"/>
      <c r="Z118" s="699"/>
      <c r="AA118" s="699"/>
      <c r="AC118" s="85" t="s">
        <v>80</v>
      </c>
    </row>
    <row r="119" spans="1:38" ht="22.5" customHeight="1" x14ac:dyDescent="0.15">
      <c r="A119" s="146"/>
      <c r="B119" s="415" t="s">
        <v>659</v>
      </c>
      <c r="C119" s="392"/>
      <c r="D119" s="392"/>
      <c r="E119" s="392"/>
      <c r="F119" s="392"/>
      <c r="G119" s="416"/>
      <c r="H119" s="417"/>
      <c r="I119" s="667"/>
      <c r="J119" s="668"/>
      <c r="K119" s="669"/>
      <c r="L119" s="687" t="s">
        <v>660</v>
      </c>
      <c r="M119" s="688"/>
      <c r="N119" s="688"/>
      <c r="O119" s="688"/>
      <c r="P119" s="688"/>
      <c r="Q119" s="688"/>
      <c r="R119" s="689"/>
      <c r="S119" s="658"/>
      <c r="T119" s="659"/>
      <c r="U119" s="659"/>
      <c r="V119" s="659"/>
      <c r="W119" s="659"/>
      <c r="X119" s="660"/>
      <c r="Y119" s="90"/>
      <c r="Z119" s="198" t="s">
        <v>362</v>
      </c>
      <c r="AC119" s="85" t="s">
        <v>164</v>
      </c>
    </row>
    <row r="120" spans="1:38" ht="22.5" customHeight="1" x14ac:dyDescent="0.15">
      <c r="A120" s="146"/>
      <c r="B120" s="181" t="s">
        <v>661</v>
      </c>
      <c r="C120" s="416"/>
      <c r="D120" s="389"/>
      <c r="E120" s="389"/>
      <c r="F120" s="389"/>
      <c r="G120" s="416"/>
      <c r="H120" s="417"/>
      <c r="I120" s="667"/>
      <c r="J120" s="668"/>
      <c r="K120" s="669"/>
      <c r="L120" s="687" t="s">
        <v>662</v>
      </c>
      <c r="M120" s="688"/>
      <c r="N120" s="688"/>
      <c r="O120" s="688"/>
      <c r="P120" s="688"/>
      <c r="Q120" s="688"/>
      <c r="R120" s="689"/>
      <c r="S120" s="658"/>
      <c r="T120" s="659"/>
      <c r="U120" s="659"/>
      <c r="V120" s="659"/>
      <c r="W120" s="659"/>
      <c r="X120" s="660"/>
      <c r="Z120" s="234" t="s">
        <v>405</v>
      </c>
      <c r="AC120" s="85" t="s">
        <v>64</v>
      </c>
    </row>
    <row r="121" spans="1:38" ht="22.5" customHeight="1" x14ac:dyDescent="0.15">
      <c r="A121" s="146"/>
      <c r="B121" s="700" t="s">
        <v>663</v>
      </c>
      <c r="C121" s="701"/>
      <c r="D121" s="701"/>
      <c r="E121" s="701"/>
      <c r="F121" s="701"/>
      <c r="G121" s="701"/>
      <c r="H121" s="702"/>
      <c r="I121" s="667"/>
      <c r="J121" s="668"/>
      <c r="K121" s="669"/>
      <c r="L121" s="687" t="s">
        <v>664</v>
      </c>
      <c r="M121" s="688"/>
      <c r="N121" s="688"/>
      <c r="O121" s="688"/>
      <c r="P121" s="688"/>
      <c r="Q121" s="688"/>
      <c r="R121" s="689"/>
      <c r="S121" s="658"/>
      <c r="T121" s="659"/>
      <c r="U121" s="659"/>
      <c r="V121" s="659"/>
      <c r="W121" s="659"/>
      <c r="X121" s="660"/>
      <c r="Z121" s="1" t="s">
        <v>364</v>
      </c>
      <c r="AC121" s="30" t="s">
        <v>162</v>
      </c>
      <c r="AD121" s="1"/>
      <c r="AE121" s="1"/>
      <c r="AF121" s="1"/>
      <c r="AG121" s="1"/>
    </row>
    <row r="122" spans="1:38" ht="22.5" customHeight="1" x14ac:dyDescent="0.15">
      <c r="A122" s="146"/>
      <c r="B122" s="700" t="str">
        <f>"◆"&amp;B32&amp;"に氾濫警戒情報発表"</f>
        <v>◆に氾濫警戒情報発表</v>
      </c>
      <c r="C122" s="701"/>
      <c r="D122" s="701"/>
      <c r="E122" s="701"/>
      <c r="F122" s="701"/>
      <c r="G122" s="701"/>
      <c r="H122" s="702"/>
      <c r="I122" s="667"/>
      <c r="J122" s="668"/>
      <c r="K122" s="669"/>
      <c r="L122" s="690" t="s">
        <v>51</v>
      </c>
      <c r="M122" s="691"/>
      <c r="N122" s="691"/>
      <c r="O122" s="691"/>
      <c r="P122" s="691"/>
      <c r="Q122" s="691"/>
      <c r="R122" s="692"/>
      <c r="S122" s="658"/>
      <c r="T122" s="659"/>
      <c r="U122" s="659"/>
      <c r="V122" s="659"/>
      <c r="W122" s="659"/>
      <c r="X122" s="660"/>
      <c r="Z122" s="234" t="s">
        <v>406</v>
      </c>
      <c r="AC122" s="186"/>
      <c r="AD122" s="186"/>
      <c r="AF122" t="s">
        <v>172</v>
      </c>
    </row>
    <row r="123" spans="1:38" ht="22.5" customHeight="1" x14ac:dyDescent="0.15">
      <c r="A123" s="146"/>
      <c r="B123" s="700" t="str">
        <f>"◆"&amp;B33&amp;"に氾濫警戒情報発表"</f>
        <v>◆に氾濫警戒情報発表</v>
      </c>
      <c r="C123" s="701"/>
      <c r="D123" s="701"/>
      <c r="E123" s="701"/>
      <c r="F123" s="701"/>
      <c r="G123" s="701"/>
      <c r="H123" s="702"/>
      <c r="I123" s="667"/>
      <c r="J123" s="668"/>
      <c r="K123" s="669"/>
      <c r="L123" s="687" t="s">
        <v>665</v>
      </c>
      <c r="M123" s="688"/>
      <c r="N123" s="688"/>
      <c r="O123" s="688"/>
      <c r="P123" s="688"/>
      <c r="Q123" s="688"/>
      <c r="R123" s="689"/>
      <c r="S123" s="658"/>
      <c r="T123" s="659"/>
      <c r="U123" s="659"/>
      <c r="V123" s="659"/>
      <c r="W123" s="659"/>
      <c r="X123" s="660"/>
      <c r="Z123" s="1" t="s">
        <v>365</v>
      </c>
      <c r="AC123" s="186"/>
      <c r="AD123" s="186"/>
    </row>
    <row r="124" spans="1:38" ht="22.5" customHeight="1" x14ac:dyDescent="0.15">
      <c r="A124" s="146"/>
      <c r="B124" s="181"/>
      <c r="C124" s="392"/>
      <c r="D124" s="392"/>
      <c r="E124" s="392"/>
      <c r="F124" s="392"/>
      <c r="G124" s="416"/>
      <c r="H124" s="417"/>
      <c r="I124" s="667"/>
      <c r="J124" s="668"/>
      <c r="K124" s="669"/>
      <c r="L124" s="687" t="s">
        <v>666</v>
      </c>
      <c r="M124" s="688"/>
      <c r="N124" s="688"/>
      <c r="O124" s="688"/>
      <c r="P124" s="688"/>
      <c r="Q124" s="688"/>
      <c r="R124" s="689"/>
      <c r="S124" s="658"/>
      <c r="T124" s="659"/>
      <c r="U124" s="659"/>
      <c r="V124" s="659"/>
      <c r="W124" s="659"/>
      <c r="X124" s="660"/>
      <c r="Z124" s="234" t="s">
        <v>407</v>
      </c>
      <c r="AF124">
        <v>1</v>
      </c>
      <c r="AG124" s="85" t="s">
        <v>152</v>
      </c>
      <c r="AJ124" s="30"/>
      <c r="AK124" s="30"/>
      <c r="AL124" s="30"/>
    </row>
    <row r="125" spans="1:38" ht="22.5" customHeight="1" x14ac:dyDescent="0.15">
      <c r="A125" s="146"/>
      <c r="B125" s="181"/>
      <c r="C125" s="392"/>
      <c r="D125" s="392"/>
      <c r="E125" s="392"/>
      <c r="F125" s="392"/>
      <c r="G125" s="416"/>
      <c r="H125" s="417"/>
      <c r="I125" s="667"/>
      <c r="J125" s="668"/>
      <c r="K125" s="669"/>
      <c r="L125" s="687" t="s">
        <v>664</v>
      </c>
      <c r="M125" s="688"/>
      <c r="N125" s="688"/>
      <c r="O125" s="688"/>
      <c r="P125" s="688"/>
      <c r="Q125" s="688"/>
      <c r="R125" s="689"/>
      <c r="S125" s="658"/>
      <c r="T125" s="659"/>
      <c r="U125" s="659"/>
      <c r="V125" s="659"/>
      <c r="W125" s="659"/>
      <c r="X125" s="660"/>
      <c r="AF125">
        <v>2</v>
      </c>
      <c r="AG125" s="85" t="s">
        <v>153</v>
      </c>
    </row>
    <row r="126" spans="1:38" ht="22.5" customHeight="1" x14ac:dyDescent="0.15">
      <c r="A126" s="146"/>
      <c r="B126" s="181"/>
      <c r="C126" s="392"/>
      <c r="D126" s="392"/>
      <c r="E126" s="392"/>
      <c r="F126" s="392"/>
      <c r="G126" s="416"/>
      <c r="H126" s="417"/>
      <c r="I126" s="670"/>
      <c r="J126" s="671"/>
      <c r="K126" s="672"/>
      <c r="L126" s="683" t="s">
        <v>53</v>
      </c>
      <c r="M126" s="684"/>
      <c r="N126" s="684"/>
      <c r="O126" s="684"/>
      <c r="P126" s="684"/>
      <c r="Q126" s="684"/>
      <c r="R126" s="685"/>
      <c r="S126" s="661"/>
      <c r="T126" s="662"/>
      <c r="U126" s="662"/>
      <c r="V126" s="662"/>
      <c r="W126" s="662"/>
      <c r="X126" s="663"/>
      <c r="AF126">
        <v>3</v>
      </c>
      <c r="AG126" s="85" t="s">
        <v>175</v>
      </c>
    </row>
    <row r="127" spans="1:38" ht="22.5" customHeight="1" x14ac:dyDescent="0.15">
      <c r="A127" s="146"/>
      <c r="B127" s="390" t="s">
        <v>43</v>
      </c>
      <c r="C127" s="391"/>
      <c r="D127" s="391"/>
      <c r="E127" s="391"/>
      <c r="F127" s="391"/>
      <c r="G127" s="413"/>
      <c r="H127" s="414"/>
      <c r="I127" s="664" t="s">
        <v>347</v>
      </c>
      <c r="J127" s="665"/>
      <c r="K127" s="666"/>
      <c r="L127" s="646" t="s">
        <v>58</v>
      </c>
      <c r="M127" s="656"/>
      <c r="N127" s="656"/>
      <c r="O127" s="656"/>
      <c r="P127" s="656"/>
      <c r="Q127" s="656"/>
      <c r="R127" s="657"/>
      <c r="S127" s="646" t="s">
        <v>59</v>
      </c>
      <c r="T127" s="656"/>
      <c r="U127" s="656"/>
      <c r="V127" s="656"/>
      <c r="W127" s="656"/>
      <c r="X127" s="657"/>
      <c r="AF127">
        <v>5</v>
      </c>
      <c r="AG127" s="85" t="s">
        <v>155</v>
      </c>
    </row>
    <row r="128" spans="1:38" ht="22.5" customHeight="1" x14ac:dyDescent="0.15">
      <c r="A128" s="146"/>
      <c r="B128" s="415" t="s">
        <v>667</v>
      </c>
      <c r="C128" s="416"/>
      <c r="D128" s="389"/>
      <c r="E128" s="389"/>
      <c r="F128" s="389"/>
      <c r="G128" s="416"/>
      <c r="H128" s="417"/>
      <c r="I128" s="667"/>
      <c r="J128" s="668"/>
      <c r="K128" s="669"/>
      <c r="L128" s="658"/>
      <c r="M128" s="659"/>
      <c r="N128" s="659"/>
      <c r="O128" s="659"/>
      <c r="P128" s="659"/>
      <c r="Q128" s="659"/>
      <c r="R128" s="660"/>
      <c r="S128" s="658"/>
      <c r="T128" s="659"/>
      <c r="U128" s="659"/>
      <c r="V128" s="659"/>
      <c r="W128" s="659"/>
      <c r="X128" s="660"/>
      <c r="AF128">
        <v>6</v>
      </c>
      <c r="AG128" s="85" t="s">
        <v>176</v>
      </c>
    </row>
    <row r="129" spans="1:36" ht="22.5" customHeight="1" x14ac:dyDescent="0.15">
      <c r="A129" s="146"/>
      <c r="B129" s="415" t="s">
        <v>668</v>
      </c>
      <c r="C129" s="416"/>
      <c r="D129" s="416"/>
      <c r="E129" s="416"/>
      <c r="F129" s="416"/>
      <c r="G129" s="416"/>
      <c r="H129" s="417"/>
      <c r="I129" s="667"/>
      <c r="J129" s="668"/>
      <c r="K129" s="669"/>
      <c r="L129" s="658"/>
      <c r="M129" s="659"/>
      <c r="N129" s="659"/>
      <c r="O129" s="659"/>
      <c r="P129" s="659"/>
      <c r="Q129" s="659"/>
      <c r="R129" s="660"/>
      <c r="S129" s="658"/>
      <c r="T129" s="659"/>
      <c r="U129" s="659"/>
      <c r="V129" s="659"/>
      <c r="W129" s="659"/>
      <c r="X129" s="660"/>
      <c r="AB129" s="1"/>
      <c r="AF129">
        <v>7</v>
      </c>
      <c r="AG129" s="85" t="s">
        <v>163</v>
      </c>
    </row>
    <row r="130" spans="1:36" ht="22.5" customHeight="1" x14ac:dyDescent="0.15">
      <c r="A130" s="146"/>
      <c r="B130" s="700" t="str">
        <f>"◆"&amp;B32&amp;"に氾濫危険情報発表"</f>
        <v>◆に氾濫危険情報発表</v>
      </c>
      <c r="C130" s="701"/>
      <c r="D130" s="701"/>
      <c r="E130" s="701"/>
      <c r="F130" s="701"/>
      <c r="G130" s="701"/>
      <c r="H130" s="702"/>
      <c r="I130" s="667"/>
      <c r="J130" s="668"/>
      <c r="K130" s="669"/>
      <c r="L130" s="658"/>
      <c r="M130" s="659"/>
      <c r="N130" s="659"/>
      <c r="O130" s="659"/>
      <c r="P130" s="659"/>
      <c r="Q130" s="659"/>
      <c r="R130" s="660"/>
      <c r="S130" s="658"/>
      <c r="T130" s="659"/>
      <c r="U130" s="659"/>
      <c r="V130" s="659"/>
      <c r="W130" s="659"/>
      <c r="X130" s="660"/>
      <c r="AF130">
        <v>8</v>
      </c>
      <c r="AG130" s="85" t="s">
        <v>181</v>
      </c>
      <c r="AJ130">
        <f>IF(I141="○",1,0)</f>
        <v>0</v>
      </c>
    </row>
    <row r="131" spans="1:36" ht="22.5" customHeight="1" x14ac:dyDescent="0.15">
      <c r="A131" s="146"/>
      <c r="B131" s="709" t="str">
        <f>"◆"&amp;B33&amp;"に氾濫危険情報発表"</f>
        <v>◆に氾濫危険情報発表</v>
      </c>
      <c r="C131" s="710"/>
      <c r="D131" s="710"/>
      <c r="E131" s="710"/>
      <c r="F131" s="710"/>
      <c r="G131" s="710"/>
      <c r="H131" s="711"/>
      <c r="I131" s="670"/>
      <c r="J131" s="671"/>
      <c r="K131" s="672"/>
      <c r="L131" s="661"/>
      <c r="M131" s="662"/>
      <c r="N131" s="662"/>
      <c r="O131" s="662"/>
      <c r="P131" s="662"/>
      <c r="Q131" s="662"/>
      <c r="R131" s="663"/>
      <c r="S131" s="661"/>
      <c r="T131" s="662"/>
      <c r="U131" s="662"/>
      <c r="V131" s="662"/>
      <c r="W131" s="662"/>
      <c r="X131" s="663"/>
      <c r="AF131">
        <f t="shared" ref="AF131:AF136" si="0">AF124+100</f>
        <v>101</v>
      </c>
      <c r="AG131" s="85" t="s">
        <v>165</v>
      </c>
      <c r="AJ131">
        <f>IF(M141="○",2,0)</f>
        <v>0</v>
      </c>
    </row>
    <row r="132" spans="1:36" ht="22.5" customHeight="1" x14ac:dyDescent="0.15">
      <c r="A132" s="410"/>
      <c r="B132" s="410"/>
      <c r="C132" s="410"/>
      <c r="D132" s="410"/>
      <c r="E132" s="410"/>
      <c r="F132" s="410"/>
      <c r="G132" s="410"/>
      <c r="H132" s="410"/>
      <c r="I132" s="410"/>
      <c r="J132" s="410"/>
      <c r="K132" s="410"/>
      <c r="L132" s="410"/>
      <c r="M132" s="410"/>
      <c r="N132" s="410"/>
      <c r="O132" s="410"/>
      <c r="P132" s="410"/>
      <c r="Q132" s="410"/>
      <c r="R132" s="410"/>
      <c r="S132" s="410"/>
      <c r="T132" s="410"/>
      <c r="U132" s="410"/>
      <c r="V132" s="410"/>
      <c r="W132" s="410"/>
      <c r="X132" s="411" t="s">
        <v>56</v>
      </c>
      <c r="Z132" s="99"/>
      <c r="AF132">
        <f t="shared" si="0"/>
        <v>102</v>
      </c>
      <c r="AG132" s="85" t="s">
        <v>166</v>
      </c>
      <c r="AJ132">
        <f>IF(X141="○",5,0)</f>
        <v>0</v>
      </c>
    </row>
    <row r="133" spans="1:36" ht="22.5" customHeight="1" x14ac:dyDescent="0.15">
      <c r="A133" s="410"/>
      <c r="B133" s="410" t="s">
        <v>669</v>
      </c>
      <c r="C133" s="410"/>
      <c r="D133" s="410"/>
      <c r="E133" s="410"/>
      <c r="F133" s="410"/>
      <c r="G133" s="410"/>
      <c r="H133" s="410"/>
      <c r="I133" s="410"/>
      <c r="J133" s="410"/>
      <c r="K133" s="410"/>
      <c r="L133" s="410"/>
      <c r="M133" s="410"/>
      <c r="N133" s="410"/>
      <c r="O133" s="410"/>
      <c r="P133" s="410"/>
      <c r="Q133" s="410"/>
      <c r="R133" s="410"/>
      <c r="S133" s="410"/>
      <c r="T133" s="410"/>
      <c r="U133" s="410"/>
      <c r="V133" s="410"/>
      <c r="W133" s="410"/>
      <c r="X133" s="411"/>
      <c r="Y133" s="99"/>
      <c r="Z133" s="13"/>
      <c r="AF133">
        <f t="shared" si="0"/>
        <v>103</v>
      </c>
      <c r="AG133" s="85" t="s">
        <v>167</v>
      </c>
      <c r="AJ133">
        <f>IF(G142="聞こえる",100,0)</f>
        <v>0</v>
      </c>
    </row>
    <row r="134" spans="1:36" ht="22.5" customHeight="1" x14ac:dyDescent="0.15">
      <c r="A134" s="410"/>
      <c r="B134" s="410" t="s">
        <v>670</v>
      </c>
      <c r="C134" s="410"/>
      <c r="D134" s="410"/>
      <c r="E134" s="410"/>
      <c r="F134" s="410"/>
      <c r="G134" s="410"/>
      <c r="H134" s="410"/>
      <c r="I134" s="410"/>
      <c r="J134" s="410"/>
      <c r="K134" s="410"/>
      <c r="L134" s="410"/>
      <c r="M134" s="410"/>
      <c r="N134" s="410"/>
      <c r="O134" s="410"/>
      <c r="P134" s="410"/>
      <c r="Q134" s="410"/>
      <c r="R134" s="410"/>
      <c r="S134" s="410"/>
      <c r="T134" s="410"/>
      <c r="U134" s="410"/>
      <c r="V134" s="410"/>
      <c r="W134" s="410"/>
      <c r="X134" s="411"/>
      <c r="Y134" s="13"/>
      <c r="Z134" s="90"/>
      <c r="AF134">
        <f t="shared" si="0"/>
        <v>105</v>
      </c>
      <c r="AG134" s="85" t="s">
        <v>168</v>
      </c>
      <c r="AJ134">
        <f>SUM(AJ130:AJ133)</f>
        <v>0</v>
      </c>
    </row>
    <row r="135" spans="1:36" ht="22.5" customHeight="1" x14ac:dyDescent="0.15">
      <c r="A135" s="410"/>
      <c r="B135" s="410" t="s">
        <v>678</v>
      </c>
      <c r="C135" s="410"/>
      <c r="D135" s="410"/>
      <c r="E135" s="410"/>
      <c r="F135" s="410"/>
      <c r="G135" s="410"/>
      <c r="H135" s="410"/>
      <c r="I135" s="410"/>
      <c r="J135" s="410"/>
      <c r="K135" s="410"/>
      <c r="L135" s="410"/>
      <c r="M135" s="410"/>
      <c r="N135" s="410"/>
      <c r="O135" s="410"/>
      <c r="P135" s="410"/>
      <c r="Q135" s="410"/>
      <c r="R135" s="410"/>
      <c r="S135" s="410"/>
      <c r="T135" s="410"/>
      <c r="U135" s="410"/>
      <c r="V135" s="410"/>
      <c r="W135" s="410"/>
      <c r="X135" s="411"/>
      <c r="Y135" s="13"/>
      <c r="Z135" s="103"/>
      <c r="AC135" s="1"/>
      <c r="AD135" s="1"/>
      <c r="AE135" s="1"/>
      <c r="AF135">
        <f t="shared" si="0"/>
        <v>106</v>
      </c>
      <c r="AG135" s="85" t="s">
        <v>169</v>
      </c>
    </row>
    <row r="136" spans="1:36" ht="22.5" customHeight="1" x14ac:dyDescent="0.15">
      <c r="A136" s="410"/>
      <c r="B136" s="416" t="s">
        <v>680</v>
      </c>
      <c r="C136" s="410"/>
      <c r="D136" s="410"/>
      <c r="E136" s="410"/>
      <c r="F136" s="410"/>
      <c r="G136" s="410"/>
      <c r="H136" s="410"/>
      <c r="I136" s="410"/>
      <c r="J136" s="410"/>
      <c r="K136" s="410"/>
      <c r="L136" s="410"/>
      <c r="M136" s="410"/>
      <c r="N136" s="410"/>
      <c r="O136" s="410"/>
      <c r="P136" s="410"/>
      <c r="Q136" s="410"/>
      <c r="R136" s="410"/>
      <c r="S136" s="410"/>
      <c r="T136" s="410"/>
      <c r="U136" s="410"/>
      <c r="V136" s="410"/>
      <c r="W136" s="410"/>
      <c r="X136" s="411"/>
      <c r="Y136" s="90"/>
      <c r="Z136" s="90"/>
      <c r="AF136">
        <f t="shared" si="0"/>
        <v>107</v>
      </c>
      <c r="AG136" s="85" t="s">
        <v>170</v>
      </c>
    </row>
    <row r="137" spans="1:36" ht="22.5" customHeight="1" x14ac:dyDescent="0.15">
      <c r="A137" s="410"/>
      <c r="B137" s="410" t="s">
        <v>671</v>
      </c>
      <c r="C137" s="410"/>
      <c r="D137" s="410"/>
      <c r="E137" s="410"/>
      <c r="F137" s="410"/>
      <c r="G137" s="410"/>
      <c r="H137" s="410"/>
      <c r="I137" s="410"/>
      <c r="J137" s="410"/>
      <c r="K137" s="410"/>
      <c r="L137" s="410"/>
      <c r="M137" s="410"/>
      <c r="N137" s="410"/>
      <c r="O137" s="410"/>
      <c r="P137" s="410"/>
      <c r="Q137" s="410"/>
      <c r="R137" s="410"/>
      <c r="S137" s="410"/>
      <c r="T137" s="410"/>
      <c r="U137" s="410"/>
      <c r="V137" s="410"/>
      <c r="W137" s="410"/>
      <c r="X137" s="411"/>
      <c r="Y137" s="13"/>
      <c r="Z137" s="90"/>
      <c r="AF137">
        <v>108</v>
      </c>
      <c r="AG137" s="85" t="s">
        <v>182</v>
      </c>
    </row>
    <row r="138" spans="1:36" ht="22.5" customHeight="1" x14ac:dyDescent="0.15">
      <c r="A138" s="1"/>
      <c r="B138" s="1"/>
      <c r="X138" s="190"/>
      <c r="Y138" s="90"/>
      <c r="Z138" s="90"/>
    </row>
    <row r="139" spans="1:36" ht="22.5" customHeight="1" x14ac:dyDescent="0.15">
      <c r="A139" s="1" t="s">
        <v>359</v>
      </c>
      <c r="B139" s="1"/>
      <c r="Y139" s="90"/>
    </row>
    <row r="140" spans="1:36" ht="22.5" customHeight="1" x14ac:dyDescent="0.15">
      <c r="A140" s="1" t="s">
        <v>61</v>
      </c>
      <c r="B140" s="1"/>
    </row>
    <row r="141" spans="1:36" ht="22.5" customHeight="1" x14ac:dyDescent="0.15">
      <c r="A141" s="1"/>
      <c r="B141" s="1" t="s">
        <v>156</v>
      </c>
      <c r="G141" s="560" t="s">
        <v>157</v>
      </c>
      <c r="H141" s="561"/>
      <c r="I141" s="155"/>
      <c r="K141" s="560" t="s">
        <v>158</v>
      </c>
      <c r="L141" s="561"/>
      <c r="M141" s="155"/>
      <c r="O141" s="562" t="s">
        <v>184</v>
      </c>
      <c r="P141" s="563"/>
      <c r="Q141" s="563"/>
      <c r="R141" s="563"/>
      <c r="S141" s="563"/>
      <c r="T141" s="563"/>
      <c r="U141" s="564"/>
      <c r="V141" s="564"/>
      <c r="W141" s="564"/>
      <c r="X141" s="155"/>
    </row>
    <row r="142" spans="1:36" ht="15" customHeight="1" x14ac:dyDescent="0.15">
      <c r="A142" s="1"/>
      <c r="B142" s="513" t="s">
        <v>159</v>
      </c>
      <c r="C142" s="514"/>
      <c r="D142" s="514"/>
      <c r="E142" s="514"/>
      <c r="F142" s="514"/>
      <c r="G142" s="644"/>
      <c r="H142" s="673"/>
      <c r="I142" s="673"/>
      <c r="J142" s="673"/>
    </row>
    <row r="143" spans="1:36" ht="22.5" customHeight="1" x14ac:dyDescent="0.15">
      <c r="A143" s="1"/>
      <c r="B143" s="86"/>
      <c r="C143" s="94"/>
      <c r="D143" s="94"/>
      <c r="E143" s="94"/>
      <c r="F143" s="94"/>
      <c r="G143" s="88"/>
      <c r="H143" s="89"/>
      <c r="I143" s="89"/>
      <c r="J143" s="89"/>
    </row>
    <row r="144" spans="1:36" ht="22.5" customHeight="1" x14ac:dyDescent="0.15">
      <c r="A144" s="1"/>
      <c r="B144" s="1" t="s">
        <v>124</v>
      </c>
      <c r="Y144" s="13"/>
      <c r="Z144" s="13"/>
      <c r="AA144" s="13"/>
    </row>
    <row r="145" spans="1:29" ht="22.5" customHeight="1" x14ac:dyDescent="0.15">
      <c r="A145" s="1"/>
      <c r="B145" s="521" t="s">
        <v>62</v>
      </c>
      <c r="C145" s="522"/>
      <c r="D145" s="522"/>
      <c r="E145" s="523"/>
      <c r="F145" s="521" t="s">
        <v>65</v>
      </c>
      <c r="G145" s="522"/>
      <c r="H145" s="522"/>
      <c r="I145" s="522"/>
      <c r="J145" s="522"/>
      <c r="K145" s="522"/>
      <c r="L145" s="522"/>
      <c r="M145" s="522"/>
      <c r="N145" s="522"/>
      <c r="O145" s="522"/>
      <c r="P145" s="522"/>
      <c r="Q145" s="522"/>
      <c r="R145" s="522"/>
      <c r="S145" s="522"/>
      <c r="T145" s="522"/>
      <c r="U145" s="522"/>
      <c r="V145" s="522"/>
      <c r="W145" s="522"/>
      <c r="X145" s="523"/>
      <c r="AC145" s="1" t="s">
        <v>212</v>
      </c>
    </row>
    <row r="146" spans="1:29" ht="22.5" customHeight="1" x14ac:dyDescent="0.15">
      <c r="A146" s="1"/>
      <c r="B146" s="545" t="s">
        <v>67</v>
      </c>
      <c r="C146" s="610"/>
      <c r="D146" s="610"/>
      <c r="E146" s="611"/>
      <c r="F146" s="67" t="e">
        <f>LOOKUP(AF117,Z162:Z168,AC113:AC121)</f>
        <v>#N/A</v>
      </c>
      <c r="G146" s="68"/>
      <c r="H146" s="68"/>
      <c r="I146" s="68"/>
      <c r="J146" s="68"/>
      <c r="K146" s="68"/>
      <c r="L146" s="68"/>
      <c r="M146" s="68"/>
      <c r="N146" s="68"/>
      <c r="O146" s="68"/>
      <c r="P146" s="68"/>
      <c r="Q146" s="68"/>
      <c r="R146" s="68"/>
      <c r="S146" s="68"/>
      <c r="T146" s="68"/>
      <c r="U146" s="68"/>
      <c r="V146" s="68"/>
      <c r="W146" s="68"/>
      <c r="X146" s="69"/>
      <c r="AC146" s="1" t="s">
        <v>213</v>
      </c>
    </row>
    <row r="147" spans="1:29" ht="22.5" customHeight="1" x14ac:dyDescent="0.15">
      <c r="A147" s="1"/>
      <c r="B147" s="612"/>
      <c r="C147" s="613"/>
      <c r="D147" s="613"/>
      <c r="E147" s="614"/>
      <c r="F147" s="427" t="str">
        <f>IF(X141="○",Z105,"")</f>
        <v/>
      </c>
      <c r="G147" s="429"/>
      <c r="H147" s="429"/>
      <c r="I147" s="429"/>
      <c r="J147" s="429"/>
      <c r="K147" s="429"/>
      <c r="L147" s="429"/>
      <c r="M147" s="429"/>
      <c r="N147" s="429"/>
      <c r="O147" s="429"/>
      <c r="P147" s="429"/>
      <c r="Q147" s="429"/>
      <c r="R147" s="429"/>
      <c r="S147" s="429"/>
      <c r="T147" s="429"/>
      <c r="U147" s="429"/>
      <c r="V147" s="429"/>
      <c r="W147" s="429"/>
      <c r="X147" s="428"/>
      <c r="AC147" s="1" t="s">
        <v>214</v>
      </c>
    </row>
    <row r="148" spans="1:29" ht="22.5" customHeight="1" x14ac:dyDescent="0.15">
      <c r="A148" s="1"/>
      <c r="B148" s="612"/>
      <c r="C148" s="613"/>
      <c r="D148" s="613"/>
      <c r="E148" s="614"/>
      <c r="F148" s="427" t="str">
        <f>IF(X141="○",AA105,"")</f>
        <v/>
      </c>
      <c r="G148" s="429"/>
      <c r="H148" s="429"/>
      <c r="I148" s="436"/>
      <c r="J148" s="437"/>
      <c r="K148" s="437"/>
      <c r="L148" s="437"/>
      <c r="M148" s="437"/>
      <c r="N148" s="437"/>
      <c r="O148" s="437"/>
      <c r="P148" s="437"/>
      <c r="Q148" s="437"/>
      <c r="R148" s="429"/>
      <c r="S148" s="429" t="str">
        <f>IF(X139="○",AF120,"")</f>
        <v/>
      </c>
      <c r="T148" s="429"/>
      <c r="U148" s="429"/>
      <c r="V148" s="429"/>
      <c r="W148" s="429"/>
      <c r="X148" s="428"/>
    </row>
    <row r="149" spans="1:29" ht="22.5" customHeight="1" x14ac:dyDescent="0.15">
      <c r="A149" s="1"/>
      <c r="B149" s="612"/>
      <c r="C149" s="613"/>
      <c r="D149" s="613"/>
      <c r="E149" s="614"/>
      <c r="F149" s="43" t="str">
        <f>IF(X141="○",Z109,"")</f>
        <v/>
      </c>
      <c r="G149" s="429"/>
      <c r="H149" s="429"/>
      <c r="I149" s="436"/>
      <c r="J149" s="437"/>
      <c r="K149" s="437"/>
      <c r="L149" s="437"/>
      <c r="M149" s="437"/>
      <c r="N149" s="437"/>
      <c r="O149" s="437"/>
      <c r="P149" s="437"/>
      <c r="Q149" s="437"/>
      <c r="R149" s="429"/>
      <c r="S149" s="429"/>
      <c r="T149" s="429"/>
      <c r="U149" s="429"/>
      <c r="V149" s="429"/>
      <c r="W149" s="429"/>
      <c r="X149" s="428"/>
    </row>
    <row r="150" spans="1:29" ht="22.5" customHeight="1" x14ac:dyDescent="0.15">
      <c r="A150" s="1"/>
      <c r="B150" s="615"/>
      <c r="C150" s="616"/>
      <c r="D150" s="616"/>
      <c r="E150" s="617"/>
      <c r="F150" s="551" t="str">
        <f>IF(X141="○",Z110,"")</f>
        <v/>
      </c>
      <c r="G150" s="552" t="str">
        <f>IF(G155&gt;0,AA122,"")</f>
        <v/>
      </c>
      <c r="H150" s="552" t="str">
        <f>IF(H155&gt;0,AB78,"")</f>
        <v/>
      </c>
      <c r="I150" s="552" t="str">
        <f>IF(I155&gt;0,AC79,"")</f>
        <v/>
      </c>
      <c r="J150" s="552" t="str">
        <f>IF(J155&gt;0,AD79,"")</f>
        <v/>
      </c>
      <c r="K150" s="552" t="str">
        <f>IF(K155&gt;0,AE79,"")</f>
        <v/>
      </c>
      <c r="L150" s="552" t="str">
        <f>IF(L155&gt;0,AF79,"")</f>
        <v/>
      </c>
      <c r="M150" s="552" t="str">
        <f>IF(M155&gt;0,AH125,"")</f>
        <v/>
      </c>
      <c r="N150" s="552" t="str">
        <f>IF(N155&gt;0,AI126,"")</f>
        <v/>
      </c>
      <c r="O150" s="552" t="str">
        <f>IF(O155&gt;0,AJ126,"")</f>
        <v/>
      </c>
      <c r="P150" s="552" t="str">
        <f>IF(P155&gt;0,AK126,"")</f>
        <v/>
      </c>
      <c r="Q150" s="552" t="str">
        <f>IF(Q155&gt;0,AK85,"")</f>
        <v/>
      </c>
      <c r="R150" s="552" t="str">
        <f t="shared" ref="R150:X150" si="1">IF(R155&gt;0,AL124,"")</f>
        <v/>
      </c>
      <c r="S150" s="552" t="str">
        <f t="shared" si="1"/>
        <v/>
      </c>
      <c r="T150" s="552" t="str">
        <f t="shared" si="1"/>
        <v/>
      </c>
      <c r="U150" s="552" t="str">
        <f t="shared" si="1"/>
        <v/>
      </c>
      <c r="V150" s="552" t="str">
        <f t="shared" si="1"/>
        <v/>
      </c>
      <c r="W150" s="552" t="str">
        <f t="shared" si="1"/>
        <v/>
      </c>
      <c r="X150" s="553" t="str">
        <f t="shared" si="1"/>
        <v/>
      </c>
    </row>
    <row r="151" spans="1:29" ht="22.5" customHeight="1" x14ac:dyDescent="0.15">
      <c r="A151" s="1"/>
      <c r="B151" s="545" t="s">
        <v>363</v>
      </c>
      <c r="C151" s="610"/>
      <c r="D151" s="610"/>
      <c r="E151" s="611"/>
      <c r="F151" s="67" t="e">
        <f>LOOKUP(AF117,Z162:Z168,AC113:AC121)</f>
        <v>#N/A</v>
      </c>
      <c r="G151" s="68"/>
      <c r="H151" s="68"/>
      <c r="I151" s="68"/>
      <c r="J151" s="68"/>
      <c r="K151" s="68"/>
      <c r="L151" s="68"/>
      <c r="M151" s="68"/>
      <c r="N151" s="68"/>
      <c r="O151" s="68"/>
      <c r="P151" s="68"/>
      <c r="Q151" s="68"/>
      <c r="R151" s="68"/>
      <c r="S151" s="68"/>
      <c r="T151" s="68"/>
      <c r="U151" s="68"/>
      <c r="V151" s="68"/>
      <c r="W151" s="52"/>
      <c r="X151" s="69"/>
      <c r="Z151" s="90"/>
    </row>
    <row r="152" spans="1:29" ht="22.5" customHeight="1" x14ac:dyDescent="0.15">
      <c r="A152" s="1"/>
      <c r="B152" s="612"/>
      <c r="C152" s="613"/>
      <c r="D152" s="613"/>
      <c r="E152" s="614"/>
      <c r="F152" s="47" t="str">
        <f>IF($X$141="○",Z107,"")</f>
        <v/>
      </c>
      <c r="G152" s="430"/>
      <c r="H152" s="430"/>
      <c r="I152" s="430"/>
      <c r="J152" s="430"/>
      <c r="K152" s="430"/>
      <c r="L152" s="430"/>
      <c r="M152" s="430"/>
      <c r="N152" s="430"/>
      <c r="O152" s="430"/>
      <c r="P152" s="430"/>
      <c r="Q152" s="430"/>
      <c r="R152" s="430"/>
      <c r="S152" s="430"/>
      <c r="T152" s="430"/>
      <c r="U152" s="430"/>
      <c r="V152" s="430"/>
      <c r="W152" s="53"/>
      <c r="X152" s="431"/>
      <c r="Y152" s="90"/>
      <c r="Z152" s="90"/>
    </row>
    <row r="153" spans="1:29" ht="22.5" customHeight="1" x14ac:dyDescent="0.15">
      <c r="A153" s="1"/>
      <c r="B153" s="612"/>
      <c r="C153" s="613"/>
      <c r="D153" s="613"/>
      <c r="E153" s="614"/>
      <c r="F153" s="427" t="str">
        <f>IF($X$141="○",Z108,"")</f>
        <v/>
      </c>
      <c r="G153" s="429"/>
      <c r="H153" s="429"/>
      <c r="I153" s="429"/>
      <c r="J153" s="429"/>
      <c r="K153" s="429"/>
      <c r="L153" s="429"/>
      <c r="M153" s="429"/>
      <c r="N153" s="429"/>
      <c r="O153" s="429"/>
      <c r="P153" s="429"/>
      <c r="Q153" s="429"/>
      <c r="R153" s="429"/>
      <c r="S153" s="429"/>
      <c r="T153" s="429"/>
      <c r="U153" s="429"/>
      <c r="V153" s="429"/>
      <c r="W153" s="429"/>
      <c r="X153" s="428"/>
      <c r="Y153" s="90"/>
      <c r="Z153" s="90"/>
    </row>
    <row r="154" spans="1:29" ht="22.5" customHeight="1" x14ac:dyDescent="0.15">
      <c r="A154" s="1"/>
      <c r="B154" s="612"/>
      <c r="C154" s="613"/>
      <c r="D154" s="613"/>
      <c r="E154" s="614"/>
      <c r="F154" s="548" t="str">
        <f>IF($X$141="○",Z111,"")</f>
        <v/>
      </c>
      <c r="G154" s="549" t="str">
        <f>IF(G153&gt;0,AA120,"")</f>
        <v/>
      </c>
      <c r="H154" s="549" t="str">
        <f>IF(H153&gt;0,AB76,"")</f>
        <v/>
      </c>
      <c r="I154" s="549" t="str">
        <f>IF(I153&gt;0,AC77,"")</f>
        <v/>
      </c>
      <c r="J154" s="549" t="str">
        <f>IF(J153&gt;0,AD77,"")</f>
        <v/>
      </c>
      <c r="K154" s="549" t="str">
        <f>IF(K153&gt;0,AE77,"")</f>
        <v/>
      </c>
      <c r="L154" s="549" t="str">
        <f>IF(L153&gt;0,AF77,"")</f>
        <v/>
      </c>
      <c r="M154" s="549" t="str">
        <f>IF(M153&gt;0,AH123,"")</f>
        <v/>
      </c>
      <c r="N154" s="549" t="str">
        <f>IF(N153&gt;0,AI124,"")</f>
        <v/>
      </c>
      <c r="O154" s="549" t="str">
        <f>IF(O153&gt;0,AJ124,"")</f>
        <v/>
      </c>
      <c r="P154" s="549" t="str">
        <f>IF(P153&gt;0,AK124,"")</f>
        <v/>
      </c>
      <c r="Q154" s="549" t="str">
        <f>IF(Q153&gt;0,AK83,"")</f>
        <v/>
      </c>
      <c r="R154" s="549" t="str">
        <f t="shared" ref="R154:X154" si="2">IF(R153&gt;0,AL122,"")</f>
        <v/>
      </c>
      <c r="S154" s="549" t="str">
        <f t="shared" si="2"/>
        <v/>
      </c>
      <c r="T154" s="549" t="str">
        <f t="shared" si="2"/>
        <v/>
      </c>
      <c r="U154" s="549" t="str">
        <f t="shared" si="2"/>
        <v/>
      </c>
      <c r="V154" s="549" t="str">
        <f t="shared" si="2"/>
        <v/>
      </c>
      <c r="W154" s="549" t="str">
        <f t="shared" si="2"/>
        <v/>
      </c>
      <c r="X154" s="550" t="str">
        <f t="shared" si="2"/>
        <v/>
      </c>
      <c r="Y154" s="90"/>
      <c r="Z154" s="90"/>
    </row>
    <row r="155" spans="1:29" ht="22.5" customHeight="1" x14ac:dyDescent="0.15">
      <c r="A155" s="1"/>
      <c r="B155" s="612"/>
      <c r="C155" s="613"/>
      <c r="D155" s="613"/>
      <c r="E155" s="614"/>
      <c r="F155" s="233" t="str">
        <f>IF($X$141="○",Z112,"")</f>
        <v/>
      </c>
      <c r="G155" s="429"/>
      <c r="H155" s="429"/>
      <c r="I155" s="429"/>
      <c r="J155" s="429"/>
      <c r="K155" s="429"/>
      <c r="L155" s="429"/>
      <c r="M155" s="429"/>
      <c r="N155" s="429"/>
      <c r="O155" s="429"/>
      <c r="P155" s="429"/>
      <c r="Q155" s="97"/>
      <c r="R155" s="97"/>
      <c r="S155" s="97"/>
      <c r="T155" s="97"/>
      <c r="U155" s="97"/>
      <c r="V155" s="97"/>
      <c r="W155" s="97"/>
      <c r="X155" s="42"/>
      <c r="Y155" s="90"/>
      <c r="Z155" s="90"/>
    </row>
    <row r="156" spans="1:29" ht="22.5" customHeight="1" x14ac:dyDescent="0.15">
      <c r="A156" s="29"/>
      <c r="B156" s="612"/>
      <c r="C156" s="613"/>
      <c r="D156" s="613"/>
      <c r="E156" s="614"/>
      <c r="F156" s="427" t="str">
        <f t="shared" ref="F156:F161" si="3">IF($X$141="○",Z119,"")</f>
        <v/>
      </c>
      <c r="G156" s="429"/>
      <c r="H156" s="429"/>
      <c r="I156" s="429"/>
      <c r="J156" s="429"/>
      <c r="K156" s="429"/>
      <c r="L156" s="429"/>
      <c r="M156" s="429"/>
      <c r="N156" s="429"/>
      <c r="O156" s="429"/>
      <c r="P156" s="429"/>
      <c r="Q156" s="429"/>
      <c r="R156" s="429"/>
      <c r="S156" s="429"/>
      <c r="T156" s="429"/>
      <c r="U156" s="429"/>
      <c r="V156" s="429"/>
      <c r="W156" s="429"/>
      <c r="X156" s="428"/>
      <c r="Y156" s="90"/>
      <c r="Z156" s="90"/>
    </row>
    <row r="157" spans="1:29" ht="22.5" customHeight="1" x14ac:dyDescent="0.15">
      <c r="A157" s="29"/>
      <c r="B157" s="612"/>
      <c r="C157" s="613"/>
      <c r="D157" s="613"/>
      <c r="E157" s="614"/>
      <c r="F157" s="427" t="str">
        <f t="shared" si="3"/>
        <v/>
      </c>
      <c r="G157" s="429"/>
      <c r="H157" s="429"/>
      <c r="I157" s="429"/>
      <c r="J157" s="429"/>
      <c r="K157" s="429"/>
      <c r="L157" s="429"/>
      <c r="M157" s="429"/>
      <c r="N157" s="429"/>
      <c r="O157" s="429"/>
      <c r="P157" s="429"/>
      <c r="Q157" s="429"/>
      <c r="R157" s="429"/>
      <c r="S157" s="429"/>
      <c r="T157" s="429"/>
      <c r="U157" s="429"/>
      <c r="V157" s="429"/>
      <c r="W157" s="429"/>
      <c r="X157" s="428"/>
      <c r="Y157" s="90"/>
      <c r="Z157" s="13"/>
    </row>
    <row r="158" spans="1:29" ht="22.5" customHeight="1" x14ac:dyDescent="0.15">
      <c r="A158" s="29"/>
      <c r="B158" s="612"/>
      <c r="C158" s="613"/>
      <c r="D158" s="613"/>
      <c r="E158" s="614"/>
      <c r="F158" s="427" t="str">
        <f t="shared" si="3"/>
        <v/>
      </c>
      <c r="G158" s="429"/>
      <c r="H158" s="429"/>
      <c r="I158" s="429"/>
      <c r="J158" s="429"/>
      <c r="K158" s="429"/>
      <c r="L158" s="429"/>
      <c r="M158" s="429"/>
      <c r="N158" s="429"/>
      <c r="O158" s="429"/>
      <c r="P158" s="429"/>
      <c r="Q158" s="429"/>
      <c r="R158" s="429"/>
      <c r="S158" s="429"/>
      <c r="T158" s="429"/>
      <c r="U158" s="429"/>
      <c r="V158" s="429"/>
      <c r="W158" s="429"/>
      <c r="X158" s="428"/>
      <c r="Y158" s="13"/>
      <c r="Z158" s="13"/>
    </row>
    <row r="159" spans="1:29" ht="22.5" customHeight="1" x14ac:dyDescent="0.15">
      <c r="A159" s="29"/>
      <c r="B159" s="612"/>
      <c r="C159" s="613"/>
      <c r="D159" s="613"/>
      <c r="E159" s="614"/>
      <c r="F159" s="427" t="str">
        <f t="shared" si="3"/>
        <v/>
      </c>
      <c r="G159" s="429"/>
      <c r="H159" s="429"/>
      <c r="I159" s="429"/>
      <c r="J159" s="429"/>
      <c r="K159" s="429"/>
      <c r="L159" s="429"/>
      <c r="M159" s="429"/>
      <c r="N159" s="429"/>
      <c r="O159" s="429"/>
      <c r="P159" s="429"/>
      <c r="Q159" s="429"/>
      <c r="R159" s="429"/>
      <c r="S159" s="429"/>
      <c r="T159" s="429"/>
      <c r="U159" s="429"/>
      <c r="V159" s="429"/>
      <c r="W159" s="429"/>
      <c r="X159" s="428"/>
      <c r="Y159" s="13"/>
      <c r="Z159" s="13"/>
    </row>
    <row r="160" spans="1:29" ht="22.5" customHeight="1" x14ac:dyDescent="0.15">
      <c r="A160" s="29"/>
      <c r="B160" s="612"/>
      <c r="C160" s="613"/>
      <c r="D160" s="613"/>
      <c r="E160" s="614"/>
      <c r="F160" s="427" t="str">
        <f t="shared" si="3"/>
        <v/>
      </c>
      <c r="G160" s="429"/>
      <c r="H160" s="429"/>
      <c r="I160" s="429"/>
      <c r="J160" s="429"/>
      <c r="K160" s="429"/>
      <c r="L160" s="429"/>
      <c r="M160" s="429"/>
      <c r="N160" s="429"/>
      <c r="O160" s="429"/>
      <c r="P160" s="429"/>
      <c r="Q160" s="429"/>
      <c r="R160" s="429"/>
      <c r="S160" s="429"/>
      <c r="T160" s="429"/>
      <c r="U160" s="429"/>
      <c r="V160" s="429"/>
      <c r="W160" s="429"/>
      <c r="X160" s="428"/>
      <c r="Y160" s="13"/>
      <c r="Z160" s="13"/>
    </row>
    <row r="161" spans="1:38" ht="22.5" customHeight="1" x14ac:dyDescent="0.15">
      <c r="A161" s="29"/>
      <c r="B161" s="612"/>
      <c r="C161" s="613"/>
      <c r="D161" s="613"/>
      <c r="E161" s="614"/>
      <c r="F161" s="427" t="str">
        <f t="shared" si="3"/>
        <v/>
      </c>
      <c r="G161" s="429"/>
      <c r="H161" s="429"/>
      <c r="I161" s="429"/>
      <c r="J161" s="429"/>
      <c r="K161" s="429"/>
      <c r="L161" s="429"/>
      <c r="M161" s="429"/>
      <c r="N161" s="429"/>
      <c r="O161" s="429"/>
      <c r="P161" s="429"/>
      <c r="Q161" s="429"/>
      <c r="R161" s="429"/>
      <c r="S161" s="429"/>
      <c r="T161" s="429"/>
      <c r="U161" s="429"/>
      <c r="V161" s="429"/>
      <c r="W161" s="429"/>
      <c r="X161" s="428"/>
      <c r="Y161" s="13"/>
      <c r="Z161" s="13"/>
      <c r="AB161" s="1"/>
    </row>
    <row r="162" spans="1:38" s="1" customFormat="1" ht="22.5" customHeight="1" x14ac:dyDescent="0.15">
      <c r="A162" s="29"/>
      <c r="B162" s="545" t="s">
        <v>677</v>
      </c>
      <c r="C162" s="610"/>
      <c r="D162" s="610"/>
      <c r="E162" s="611"/>
      <c r="F162" s="67" t="e">
        <f>LOOKUP(AJ134,AF124:AF137,AG124:AG137)</f>
        <v>#N/A</v>
      </c>
      <c r="G162" s="54"/>
      <c r="H162" s="54"/>
      <c r="I162" s="54"/>
      <c r="J162" s="54"/>
      <c r="K162" s="54"/>
      <c r="L162" s="54"/>
      <c r="M162" s="54"/>
      <c r="N162" s="54"/>
      <c r="O162" s="54"/>
      <c r="P162" s="54"/>
      <c r="Q162" s="55"/>
      <c r="R162" s="55"/>
      <c r="S162" s="55"/>
      <c r="T162" s="55"/>
      <c r="U162" s="55"/>
      <c r="V162" s="55"/>
      <c r="W162" s="55"/>
      <c r="X162" s="56"/>
      <c r="Y162" s="13"/>
      <c r="Z162">
        <v>1</v>
      </c>
      <c r="AA162"/>
      <c r="AB162"/>
      <c r="AC162"/>
      <c r="AD162"/>
      <c r="AE162"/>
      <c r="AF162"/>
      <c r="AG162"/>
      <c r="AH162"/>
      <c r="AI162"/>
      <c r="AJ162"/>
      <c r="AK162"/>
      <c r="AL162"/>
    </row>
    <row r="163" spans="1:38" ht="22.5" customHeight="1" x14ac:dyDescent="0.15">
      <c r="A163" s="29"/>
      <c r="B163" s="612"/>
      <c r="C163" s="613"/>
      <c r="D163" s="613"/>
      <c r="E163" s="614"/>
      <c r="F163" s="427" t="str">
        <f>IF($X$141="○",Z114,"")</f>
        <v/>
      </c>
      <c r="G163" s="57"/>
      <c r="H163" s="57"/>
      <c r="I163" s="57"/>
      <c r="J163" s="57"/>
      <c r="K163" s="57"/>
      <c r="L163" s="57"/>
      <c r="M163" s="57"/>
      <c r="N163" s="57"/>
      <c r="O163" s="57"/>
      <c r="P163" s="57"/>
      <c r="Q163" s="97"/>
      <c r="R163" s="97"/>
      <c r="S163" s="97"/>
      <c r="T163" s="97"/>
      <c r="U163" s="97"/>
      <c r="V163" s="97"/>
      <c r="W163" s="97"/>
      <c r="X163" s="42"/>
      <c r="Y163" s="13"/>
      <c r="Z163">
        <v>2</v>
      </c>
      <c r="AC163" s="1"/>
      <c r="AL163" s="1"/>
    </row>
    <row r="164" spans="1:38" ht="22.5" customHeight="1" x14ac:dyDescent="0.15">
      <c r="A164" s="1"/>
      <c r="B164" s="612"/>
      <c r="C164" s="613"/>
      <c r="D164" s="613"/>
      <c r="E164" s="614"/>
      <c r="F164" s="427" t="str">
        <f>IF($X$141="○",Z115,"")</f>
        <v/>
      </c>
      <c r="G164" s="429"/>
      <c r="H164" s="429"/>
      <c r="I164" s="429"/>
      <c r="J164" s="429"/>
      <c r="K164" s="429"/>
      <c r="L164" s="429"/>
      <c r="M164" s="429"/>
      <c r="N164" s="429"/>
      <c r="O164" s="429"/>
      <c r="P164" s="429"/>
      <c r="Q164" s="429"/>
      <c r="R164" s="429"/>
      <c r="S164" s="429"/>
      <c r="T164" s="429"/>
      <c r="U164" s="429"/>
      <c r="V164" s="429"/>
      <c r="W164" s="429"/>
      <c r="X164" s="428"/>
      <c r="Z164">
        <v>3</v>
      </c>
      <c r="AA164" t="s">
        <v>82</v>
      </c>
      <c r="AK164" s="1"/>
    </row>
    <row r="165" spans="1:38" ht="22.5" customHeight="1" x14ac:dyDescent="0.15">
      <c r="A165" s="1"/>
      <c r="B165" s="612"/>
      <c r="C165" s="613"/>
      <c r="D165" s="613"/>
      <c r="E165" s="614"/>
      <c r="F165" s="427"/>
      <c r="G165" s="433"/>
      <c r="H165" s="433"/>
      <c r="I165" s="433"/>
      <c r="J165" s="433"/>
      <c r="K165" s="433"/>
      <c r="L165" s="433"/>
      <c r="M165" s="433"/>
      <c r="N165" s="433"/>
      <c r="O165" s="433"/>
      <c r="P165" s="433"/>
      <c r="Q165" s="433"/>
      <c r="R165" s="433"/>
      <c r="S165" s="433"/>
      <c r="T165" s="433"/>
      <c r="U165" s="433"/>
      <c r="V165" s="433"/>
      <c r="W165" s="433"/>
      <c r="X165" s="434"/>
      <c r="Y165" s="90"/>
      <c r="Z165">
        <v>5</v>
      </c>
      <c r="AA165" t="s">
        <v>177</v>
      </c>
    </row>
    <row r="166" spans="1:38" ht="22.5" customHeight="1" x14ac:dyDescent="0.15">
      <c r="A166" s="1"/>
      <c r="B166" s="612"/>
      <c r="C166" s="613"/>
      <c r="D166" s="613"/>
      <c r="E166" s="614"/>
      <c r="F166" s="427"/>
      <c r="G166" s="429"/>
      <c r="H166" s="429"/>
      <c r="I166" s="429"/>
      <c r="J166" s="429"/>
      <c r="K166" s="429"/>
      <c r="L166" s="429"/>
      <c r="M166" s="429"/>
      <c r="N166" s="429"/>
      <c r="O166" s="429"/>
      <c r="P166" s="429"/>
      <c r="Q166" s="429"/>
      <c r="R166" s="429"/>
      <c r="S166" s="429"/>
      <c r="T166" s="429"/>
      <c r="U166" s="429"/>
      <c r="V166" s="429"/>
      <c r="W166" s="429"/>
      <c r="X166" s="428"/>
      <c r="Y166" s="13"/>
      <c r="Z166">
        <v>6</v>
      </c>
      <c r="AA166" t="s">
        <v>178</v>
      </c>
    </row>
    <row r="167" spans="1:38" ht="22.5" customHeight="1" x14ac:dyDescent="0.15">
      <c r="A167" s="1"/>
      <c r="B167" s="524" t="s">
        <v>69</v>
      </c>
      <c r="C167" s="525"/>
      <c r="D167" s="525"/>
      <c r="E167" s="526"/>
      <c r="F167" s="567" t="s">
        <v>70</v>
      </c>
      <c r="G167" s="568"/>
      <c r="H167" s="568"/>
      <c r="I167" s="568"/>
      <c r="J167" s="568"/>
      <c r="K167" s="568"/>
      <c r="L167" s="568"/>
      <c r="M167" s="568"/>
      <c r="N167" s="568"/>
      <c r="O167" s="568"/>
      <c r="P167" s="568"/>
      <c r="Q167" s="568"/>
      <c r="R167" s="568"/>
      <c r="S167" s="568"/>
      <c r="T167" s="568"/>
      <c r="U167" s="568"/>
      <c r="V167" s="568"/>
      <c r="W167" s="568"/>
      <c r="X167" s="569"/>
      <c r="Y167" s="13"/>
      <c r="Z167">
        <v>7</v>
      </c>
      <c r="AA167" t="s">
        <v>83</v>
      </c>
    </row>
    <row r="168" spans="1:38" ht="22.5" customHeight="1" x14ac:dyDescent="0.15">
      <c r="A168" s="1"/>
      <c r="B168" s="530"/>
      <c r="C168" s="531"/>
      <c r="D168" s="531"/>
      <c r="E168" s="532"/>
      <c r="F168" s="570"/>
      <c r="G168" s="531"/>
      <c r="H168" s="531"/>
      <c r="I168" s="531"/>
      <c r="J168" s="531"/>
      <c r="K168" s="531"/>
      <c r="L168" s="531"/>
      <c r="M168" s="531"/>
      <c r="N168" s="531"/>
      <c r="O168" s="531"/>
      <c r="P168" s="531"/>
      <c r="Q168" s="531"/>
      <c r="R168" s="531"/>
      <c r="S168" s="531"/>
      <c r="T168" s="531"/>
      <c r="U168" s="531"/>
      <c r="V168" s="531"/>
      <c r="W168" s="531"/>
      <c r="X168" s="532"/>
      <c r="Y168" s="13"/>
      <c r="Z168">
        <v>8</v>
      </c>
      <c r="AA168" t="s">
        <v>84</v>
      </c>
    </row>
    <row r="169" spans="1:38" ht="22.5" customHeight="1" x14ac:dyDescent="0.15">
      <c r="A169" s="1"/>
      <c r="B169" s="1"/>
      <c r="Y169" s="13"/>
      <c r="Z169" s="13"/>
    </row>
    <row r="170" spans="1:38" ht="22.5" customHeight="1" x14ac:dyDescent="0.15">
      <c r="A170" s="1" t="s">
        <v>68</v>
      </c>
      <c r="B170" s="1"/>
    </row>
    <row r="171" spans="1:38" ht="22.5" customHeight="1" x14ac:dyDescent="0.15">
      <c r="A171" s="1"/>
      <c r="B171" s="1" t="s">
        <v>215</v>
      </c>
      <c r="I171" s="571" t="s">
        <v>179</v>
      </c>
      <c r="J171" s="572"/>
      <c r="K171" s="572"/>
      <c r="L171" s="572"/>
      <c r="M171" s="572"/>
      <c r="N171" s="572"/>
      <c r="O171" s="155"/>
      <c r="Q171" s="571" t="s">
        <v>180</v>
      </c>
      <c r="R171" s="572"/>
      <c r="S171" s="572"/>
      <c r="T171" s="572"/>
      <c r="U171" s="155"/>
    </row>
    <row r="172" spans="1:38" ht="22.5" customHeight="1" x14ac:dyDescent="0.15">
      <c r="A172" s="1"/>
      <c r="B172" s="1" t="s">
        <v>71</v>
      </c>
    </row>
    <row r="173" spans="1:38" ht="22.5" customHeight="1" x14ac:dyDescent="0.15">
      <c r="A173" s="1"/>
      <c r="B173" s="26" t="s">
        <v>72</v>
      </c>
      <c r="C173" s="1" t="str">
        <f>IF(AND(O171="×",U171="×"),AA164,IF(AND(O171="○",U171="×"),AA165,IF(AND(O171="○",U171="○"),AA166,AA167)))</f>
        <v>口頭のほか施設内放送など</v>
      </c>
    </row>
    <row r="174" spans="1:38" ht="22.5" customHeight="1" x14ac:dyDescent="0.15">
      <c r="A174" s="1"/>
      <c r="B174" s="26"/>
      <c r="Z174" s="13"/>
    </row>
    <row r="175" spans="1:38" ht="22.5" customHeight="1" x14ac:dyDescent="0.15">
      <c r="A175" s="1" t="s">
        <v>366</v>
      </c>
      <c r="B175" s="1"/>
      <c r="Y175" s="13"/>
      <c r="Z175" s="87"/>
    </row>
    <row r="176" spans="1:38" ht="22.5" customHeight="1" x14ac:dyDescent="0.15">
      <c r="A176" s="1"/>
      <c r="B176" s="1" t="s">
        <v>73</v>
      </c>
      <c r="Y176" s="87"/>
      <c r="Z176" s="87"/>
    </row>
    <row r="177" spans="1:26" ht="22.5" customHeight="1" x14ac:dyDescent="0.15">
      <c r="A177" s="1"/>
      <c r="B177" s="1" t="s">
        <v>75</v>
      </c>
      <c r="Y177" s="87"/>
      <c r="Z177" s="87"/>
    </row>
    <row r="178" spans="1:26" ht="22.5" customHeight="1" x14ac:dyDescent="0.15">
      <c r="A178" s="1"/>
      <c r="B178" s="1" t="str">
        <f>IF(B29="平屋建て","　なし","　建物の２階以上に避難")</f>
        <v>　建物の２階以上に避難</v>
      </c>
      <c r="Y178" s="87"/>
      <c r="Z178" s="87"/>
    </row>
    <row r="179" spans="1:26" ht="22.5" customHeight="1" x14ac:dyDescent="0.15">
      <c r="A179" s="1"/>
      <c r="B179" s="1" t="s">
        <v>74</v>
      </c>
      <c r="Y179" s="87"/>
      <c r="Z179" s="87"/>
    </row>
    <row r="180" spans="1:26" ht="22.5" customHeight="1" x14ac:dyDescent="0.15">
      <c r="A180" s="1"/>
      <c r="B180" s="1" t="s">
        <v>77</v>
      </c>
      <c r="Y180" s="87"/>
      <c r="Z180" s="87"/>
    </row>
    <row r="181" spans="1:26" ht="22.5" customHeight="1" x14ac:dyDescent="0.15">
      <c r="A181" s="1"/>
      <c r="B181" s="521" t="s">
        <v>85</v>
      </c>
      <c r="C181" s="522"/>
      <c r="D181" s="522"/>
      <c r="E181" s="522"/>
      <c r="F181" s="522"/>
      <c r="G181" s="522"/>
      <c r="H181" s="522"/>
      <c r="I181" s="522"/>
      <c r="J181" s="522"/>
      <c r="K181" s="522"/>
      <c r="L181" s="522"/>
      <c r="M181" s="523"/>
      <c r="N181" s="521" t="s">
        <v>87</v>
      </c>
      <c r="O181" s="522"/>
      <c r="P181" s="522"/>
      <c r="Q181" s="523"/>
      <c r="R181" s="521" t="s">
        <v>88</v>
      </c>
      <c r="S181" s="522"/>
      <c r="T181" s="522"/>
      <c r="U181" s="522"/>
      <c r="V181" s="522"/>
      <c r="W181" s="522"/>
      <c r="X181" s="523"/>
      <c r="Y181" s="87"/>
      <c r="Z181" s="87"/>
    </row>
    <row r="182" spans="1:26" ht="22.5" customHeight="1" x14ac:dyDescent="0.15">
      <c r="A182" s="1"/>
      <c r="B182" s="67" t="s">
        <v>93</v>
      </c>
      <c r="C182" s="68"/>
      <c r="D182" s="68"/>
      <c r="E182" s="68"/>
      <c r="F182" s="68"/>
      <c r="G182" s="68"/>
      <c r="H182" s="68"/>
      <c r="I182" s="68"/>
      <c r="J182" s="68"/>
      <c r="K182" s="68"/>
      <c r="L182" s="68"/>
      <c r="M182" s="69"/>
      <c r="N182" s="67"/>
      <c r="O182" s="68"/>
      <c r="P182" s="68"/>
      <c r="Q182" s="69"/>
      <c r="R182" s="67"/>
      <c r="S182" s="68"/>
      <c r="T182" s="68"/>
      <c r="U182" s="68"/>
      <c r="V182" s="68"/>
      <c r="W182" s="68"/>
      <c r="X182" s="69"/>
      <c r="Y182" s="87"/>
      <c r="Z182" s="87"/>
    </row>
    <row r="183" spans="1:26" ht="22.5" customHeight="1" x14ac:dyDescent="0.15">
      <c r="A183" s="1"/>
      <c r="B183" s="15"/>
      <c r="C183" s="573" t="str">
        <f>IF(B36&gt;0,B36,"")</f>
        <v/>
      </c>
      <c r="D183" s="574"/>
      <c r="E183" s="574"/>
      <c r="F183" s="574"/>
      <c r="G183" s="574"/>
      <c r="H183" s="574"/>
      <c r="I183" s="574"/>
      <c r="J183" s="13"/>
      <c r="K183" s="13"/>
      <c r="L183" s="13"/>
      <c r="M183" s="27"/>
      <c r="N183" s="15"/>
      <c r="O183" s="674"/>
      <c r="P183" s="675"/>
      <c r="Q183" s="49" t="s">
        <v>90</v>
      </c>
      <c r="R183" s="577" t="s">
        <v>92</v>
      </c>
      <c r="S183" s="574"/>
      <c r="T183" s="574"/>
      <c r="U183" s="638"/>
      <c r="V183" s="639"/>
      <c r="W183" s="573" t="s">
        <v>91</v>
      </c>
      <c r="X183" s="581"/>
      <c r="Y183" s="87"/>
    </row>
    <row r="184" spans="1:26" ht="22.5" customHeight="1" x14ac:dyDescent="0.15">
      <c r="A184" s="1"/>
      <c r="B184" s="63"/>
      <c r="C184" s="531" t="str">
        <f>IF(B37&gt;0,B37,"")</f>
        <v/>
      </c>
      <c r="D184" s="552"/>
      <c r="E184" s="552"/>
      <c r="F184" s="552"/>
      <c r="G184" s="552"/>
      <c r="H184" s="552"/>
      <c r="I184" s="552"/>
      <c r="J184" s="64"/>
      <c r="K184" s="64"/>
      <c r="L184" s="64"/>
      <c r="M184" s="65"/>
      <c r="N184" s="63"/>
      <c r="O184" s="695"/>
      <c r="P184" s="696"/>
      <c r="Q184" s="65" t="s">
        <v>90</v>
      </c>
      <c r="R184" s="551"/>
      <c r="S184" s="552"/>
      <c r="T184" s="552"/>
      <c r="U184" s="623"/>
      <c r="V184" s="623"/>
      <c r="W184" s="552"/>
      <c r="X184" s="553"/>
      <c r="Z184"/>
    </row>
    <row r="185" spans="1:26" ht="22.5" customHeight="1" x14ac:dyDescent="0.15">
      <c r="A185" s="1"/>
      <c r="B185" s="44" t="s">
        <v>86</v>
      </c>
      <c r="C185" s="45"/>
      <c r="D185" s="45"/>
      <c r="E185" s="45"/>
      <c r="F185" s="45"/>
      <c r="G185" s="45"/>
      <c r="H185" s="45"/>
      <c r="I185" s="45"/>
      <c r="J185" s="45"/>
      <c r="K185" s="45"/>
      <c r="L185" s="45"/>
      <c r="M185" s="46"/>
      <c r="N185" s="44"/>
      <c r="O185" s="116"/>
      <c r="P185" s="116"/>
      <c r="Q185" s="46"/>
      <c r="R185" s="44"/>
      <c r="S185" s="45"/>
      <c r="T185" s="45"/>
      <c r="U185" s="45"/>
      <c r="V185" s="45"/>
      <c r="W185" s="45"/>
      <c r="X185" s="46"/>
      <c r="Y185"/>
      <c r="Z185"/>
    </row>
    <row r="186" spans="1:26" ht="22.5" customHeight="1" x14ac:dyDescent="0.15">
      <c r="A186" s="1"/>
      <c r="B186" s="15"/>
      <c r="C186" s="697"/>
      <c r="D186" s="698"/>
      <c r="E186" s="698"/>
      <c r="F186" s="698"/>
      <c r="G186" s="698"/>
      <c r="H186" s="698"/>
      <c r="I186" s="698"/>
      <c r="J186" s="13"/>
      <c r="K186" s="13"/>
      <c r="L186" s="13"/>
      <c r="M186" s="27"/>
      <c r="N186" s="15"/>
      <c r="O186" s="674"/>
      <c r="P186" s="675"/>
      <c r="Q186" s="27" t="s">
        <v>89</v>
      </c>
      <c r="R186" s="577" t="s">
        <v>92</v>
      </c>
      <c r="S186" s="588"/>
      <c r="T186" s="588"/>
      <c r="U186" s="638"/>
      <c r="V186" s="638"/>
      <c r="W186" s="573" t="s">
        <v>91</v>
      </c>
      <c r="X186" s="592"/>
      <c r="Y186"/>
      <c r="Z186"/>
    </row>
    <row r="187" spans="1:26" ht="22.5" customHeight="1" x14ac:dyDescent="0.15">
      <c r="A187" s="1"/>
      <c r="B187" s="63"/>
      <c r="C187" s="531"/>
      <c r="D187" s="552"/>
      <c r="E187" s="552"/>
      <c r="F187" s="552"/>
      <c r="G187" s="552"/>
      <c r="H187" s="552"/>
      <c r="I187" s="552"/>
      <c r="J187" s="64"/>
      <c r="K187" s="64"/>
      <c r="L187" s="64"/>
      <c r="M187" s="65"/>
      <c r="N187" s="63"/>
      <c r="O187" s="695"/>
      <c r="P187" s="696"/>
      <c r="Q187" s="65" t="s">
        <v>89</v>
      </c>
      <c r="R187" s="589"/>
      <c r="S187" s="590"/>
      <c r="T187" s="590"/>
      <c r="U187" s="682"/>
      <c r="V187" s="682"/>
      <c r="W187" s="531"/>
      <c r="X187" s="532"/>
      <c r="Y187"/>
      <c r="Z187"/>
    </row>
    <row r="188" spans="1:26" ht="22.5" customHeight="1" x14ac:dyDescent="0.15">
      <c r="A188" s="1"/>
      <c r="B188" s="1" t="s">
        <v>76</v>
      </c>
      <c r="Y188"/>
      <c r="Z188"/>
    </row>
    <row r="189" spans="1:26" ht="22.5" customHeight="1" x14ac:dyDescent="0.15">
      <c r="A189" s="1"/>
      <c r="B189" s="1"/>
      <c r="Y189"/>
      <c r="Z189"/>
    </row>
    <row r="190" spans="1:26" ht="22.5" customHeight="1" x14ac:dyDescent="0.15">
      <c r="A190" s="1" t="s">
        <v>367</v>
      </c>
      <c r="B190" s="1"/>
      <c r="Y190"/>
      <c r="Z190"/>
    </row>
    <row r="191" spans="1:26" ht="22.5" customHeight="1" x14ac:dyDescent="0.15">
      <c r="A191" s="1"/>
      <c r="B191" s="1"/>
      <c r="Y191"/>
      <c r="Z191"/>
    </row>
    <row r="192" spans="1:26" ht="22.5" customHeight="1" x14ac:dyDescent="0.15">
      <c r="A192" s="1"/>
      <c r="B192" s="586" t="s">
        <v>78</v>
      </c>
      <c r="C192" s="514"/>
      <c r="D192" s="155"/>
      <c r="E192" s="586" t="s">
        <v>95</v>
      </c>
      <c r="F192" s="572"/>
      <c r="G192" s="572"/>
      <c r="H192" s="155"/>
      <c r="J192" s="586" t="s">
        <v>96</v>
      </c>
      <c r="K192" s="572"/>
      <c r="L192" s="572"/>
      <c r="M192" s="155"/>
      <c r="O192" s="586" t="s">
        <v>97</v>
      </c>
      <c r="P192" s="572"/>
      <c r="Q192" s="572"/>
      <c r="R192" s="155"/>
      <c r="S192" s="584" t="s">
        <v>186</v>
      </c>
      <c r="T192" s="585"/>
      <c r="U192" s="585"/>
      <c r="V192" s="585"/>
      <c r="W192" s="585"/>
      <c r="X192" s="155"/>
      <c r="Y192"/>
      <c r="Z192"/>
    </row>
    <row r="193" spans="1:28" ht="22.5" customHeight="1" x14ac:dyDescent="0.15">
      <c r="A193" s="584" t="s">
        <v>98</v>
      </c>
      <c r="B193" s="585"/>
      <c r="C193" s="585"/>
      <c r="D193" s="155"/>
      <c r="E193" s="586" t="s">
        <v>105</v>
      </c>
      <c r="F193" s="572"/>
      <c r="G193" s="572"/>
      <c r="H193" s="155"/>
      <c r="K193" s="586" t="s">
        <v>106</v>
      </c>
      <c r="L193" s="572"/>
      <c r="M193" s="155"/>
      <c r="Q193" s="109" t="s">
        <v>107</v>
      </c>
      <c r="R193" s="155"/>
      <c r="S193" s="584" t="s">
        <v>114</v>
      </c>
      <c r="T193" s="585"/>
      <c r="U193" s="585"/>
      <c r="V193" s="585"/>
      <c r="W193" s="585"/>
      <c r="X193" s="155"/>
      <c r="Y193"/>
      <c r="Z193"/>
    </row>
    <row r="194" spans="1:28" ht="22.5" customHeight="1" x14ac:dyDescent="0.15">
      <c r="A194" s="584" t="s">
        <v>187</v>
      </c>
      <c r="B194" s="585"/>
      <c r="C194" s="585"/>
      <c r="D194" s="155"/>
      <c r="E194" s="586" t="s">
        <v>109</v>
      </c>
      <c r="F194" s="572"/>
      <c r="G194" s="572"/>
      <c r="H194" s="155"/>
      <c r="J194" s="586" t="s">
        <v>189</v>
      </c>
      <c r="K194" s="514"/>
      <c r="L194" s="514"/>
      <c r="M194" s="155"/>
      <c r="O194" s="586" t="s">
        <v>190</v>
      </c>
      <c r="P194" s="572"/>
      <c r="Q194" s="572"/>
      <c r="R194" s="155"/>
      <c r="S194" s="584" t="s">
        <v>191</v>
      </c>
      <c r="T194" s="585"/>
      <c r="U194" s="585"/>
      <c r="V194" s="585"/>
      <c r="W194" s="585"/>
      <c r="X194" s="155"/>
      <c r="Y194"/>
      <c r="Z194"/>
    </row>
    <row r="195" spans="1:28" ht="22.5" customHeight="1" x14ac:dyDescent="0.15">
      <c r="A195" s="584" t="s">
        <v>192</v>
      </c>
      <c r="B195" s="585"/>
      <c r="C195" s="585"/>
      <c r="D195" s="155"/>
      <c r="E195" s="586" t="s">
        <v>194</v>
      </c>
      <c r="F195" s="572"/>
      <c r="G195" s="572"/>
      <c r="H195" s="155"/>
      <c r="J195" s="586" t="s">
        <v>195</v>
      </c>
      <c r="K195" s="514"/>
      <c r="L195" s="514"/>
      <c r="M195" s="155"/>
      <c r="N195" s="586" t="s">
        <v>196</v>
      </c>
      <c r="O195" s="572"/>
      <c r="P195" s="572"/>
      <c r="Q195" s="572"/>
      <c r="R195" s="155"/>
      <c r="S195" s="584" t="s">
        <v>197</v>
      </c>
      <c r="T195" s="585"/>
      <c r="U195" s="585"/>
      <c r="V195" s="585"/>
      <c r="W195" s="585"/>
      <c r="X195" s="155"/>
      <c r="Y195"/>
      <c r="Z195"/>
    </row>
    <row r="196" spans="1:28" ht="22.5" customHeight="1" x14ac:dyDescent="0.15">
      <c r="A196" s="584" t="s">
        <v>199</v>
      </c>
      <c r="B196" s="585"/>
      <c r="C196" s="585"/>
      <c r="D196" s="155"/>
      <c r="E196" s="586" t="s">
        <v>200</v>
      </c>
      <c r="F196" s="572"/>
      <c r="G196" s="572"/>
      <c r="H196" s="155"/>
      <c r="I196" s="584" t="s">
        <v>201</v>
      </c>
      <c r="J196" s="585"/>
      <c r="K196" s="585"/>
      <c r="L196" s="585"/>
      <c r="M196" s="155"/>
      <c r="N196" s="110"/>
      <c r="O196" s="111"/>
      <c r="P196" s="111"/>
      <c r="Q196" s="111"/>
      <c r="R196" s="112"/>
      <c r="S196" s="110"/>
      <c r="T196" s="111"/>
      <c r="U196" s="111"/>
      <c r="V196" s="111"/>
      <c r="W196" s="111"/>
      <c r="X196" s="112"/>
      <c r="Y196"/>
      <c r="Z196"/>
    </row>
    <row r="197" spans="1:28" ht="22.5" customHeight="1" x14ac:dyDescent="0.15">
      <c r="A197" s="113"/>
      <c r="B197" s="283" t="s">
        <v>204</v>
      </c>
      <c r="C197" s="114"/>
      <c r="D197" s="84"/>
      <c r="E197" s="156"/>
      <c r="F197" s="609" t="s">
        <v>205</v>
      </c>
      <c r="G197" s="561"/>
      <c r="H197" s="84"/>
      <c r="I197" s="113"/>
      <c r="J197" s="114"/>
      <c r="K197" s="114"/>
      <c r="L197" s="114"/>
      <c r="M197" s="84"/>
      <c r="N197" s="110"/>
      <c r="O197" s="111"/>
      <c r="P197" s="111"/>
      <c r="Q197" s="111"/>
      <c r="R197" s="112"/>
      <c r="S197" s="110"/>
      <c r="T197" s="111"/>
      <c r="U197" s="111"/>
      <c r="V197" s="111"/>
      <c r="W197" s="111"/>
      <c r="X197" s="112"/>
      <c r="Y197"/>
      <c r="Z197"/>
    </row>
    <row r="198" spans="1:28" ht="22.5" customHeight="1" x14ac:dyDescent="0.15">
      <c r="A198" s="1"/>
      <c r="B198" s="1"/>
      <c r="Y198"/>
      <c r="Z198"/>
    </row>
    <row r="199" spans="1:28" ht="22.5" customHeight="1" x14ac:dyDescent="0.15">
      <c r="A199" s="1"/>
      <c r="B199" s="1" t="s">
        <v>123</v>
      </c>
      <c r="Y199"/>
      <c r="Z199"/>
    </row>
    <row r="200" spans="1:28" ht="22.5" customHeight="1" x14ac:dyDescent="0.15">
      <c r="A200" s="1"/>
      <c r="B200" s="524" t="s">
        <v>94</v>
      </c>
      <c r="C200" s="526"/>
      <c r="D200" s="70" t="str">
        <f>IF(D192="○","■","□")</f>
        <v>□</v>
      </c>
      <c r="E200" s="61" t="s">
        <v>78</v>
      </c>
      <c r="F200" s="61"/>
      <c r="G200" s="61"/>
      <c r="H200" s="61"/>
      <c r="I200" s="61"/>
      <c r="J200" s="61"/>
      <c r="K200" s="62"/>
      <c r="L200" s="524" t="s">
        <v>115</v>
      </c>
      <c r="M200" s="525"/>
      <c r="N200" s="525"/>
      <c r="O200" s="525"/>
      <c r="P200" s="526"/>
      <c r="Q200" s="70" t="str">
        <f>IF(H193="○","■","□")</f>
        <v>□</v>
      </c>
      <c r="R200" s="71" t="s">
        <v>105</v>
      </c>
      <c r="S200" s="71"/>
      <c r="T200" s="71"/>
      <c r="U200" s="71"/>
      <c r="V200" s="71"/>
      <c r="W200" s="71"/>
      <c r="X200" s="72"/>
      <c r="Y200"/>
      <c r="Z200"/>
    </row>
    <row r="201" spans="1:28" ht="22.5" customHeight="1" x14ac:dyDescent="0.15">
      <c r="A201" s="1"/>
      <c r="B201" s="527"/>
      <c r="C201" s="529"/>
      <c r="D201" s="33" t="str">
        <f>IF(H192="○","■","□")</f>
        <v>□</v>
      </c>
      <c r="E201" s="13" t="s">
        <v>95</v>
      </c>
      <c r="F201" s="13"/>
      <c r="G201" s="13"/>
      <c r="H201" s="13"/>
      <c r="I201" s="13"/>
      <c r="J201" s="13"/>
      <c r="K201" s="27"/>
      <c r="L201" s="527"/>
      <c r="M201" s="528"/>
      <c r="N201" s="528"/>
      <c r="O201" s="528"/>
      <c r="P201" s="529"/>
      <c r="Q201" s="33" t="str">
        <f>IF(M193="○","■","□")</f>
        <v>□</v>
      </c>
      <c r="R201" s="31" t="s">
        <v>106</v>
      </c>
      <c r="S201" s="31"/>
      <c r="T201" s="31"/>
      <c r="U201" s="31"/>
      <c r="V201" s="31"/>
      <c r="W201" s="31"/>
      <c r="X201" s="32"/>
      <c r="Y201"/>
      <c r="Z201"/>
    </row>
    <row r="202" spans="1:28" ht="22.5" customHeight="1" x14ac:dyDescent="0.15">
      <c r="A202" s="1"/>
      <c r="B202" s="527"/>
      <c r="C202" s="529"/>
      <c r="D202" s="33" t="str">
        <f>IF(M192="○","■","□")</f>
        <v>□</v>
      </c>
      <c r="E202" s="13" t="s">
        <v>96</v>
      </c>
      <c r="F202" s="13"/>
      <c r="G202" s="13"/>
      <c r="H202" s="13"/>
      <c r="I202" s="13"/>
      <c r="J202" s="13"/>
      <c r="K202" s="27"/>
      <c r="L202" s="527"/>
      <c r="M202" s="528"/>
      <c r="N202" s="528"/>
      <c r="O202" s="528"/>
      <c r="P202" s="529"/>
      <c r="Q202" s="33" t="str">
        <f>IF(R193="○","■","□")</f>
        <v>□</v>
      </c>
      <c r="R202" s="31" t="s">
        <v>107</v>
      </c>
      <c r="S202" s="31"/>
      <c r="T202" s="31"/>
      <c r="U202" s="31"/>
      <c r="V202" s="31"/>
      <c r="W202" s="31"/>
      <c r="X202" s="32"/>
      <c r="Y202"/>
      <c r="Z202"/>
    </row>
    <row r="203" spans="1:28" ht="22.5" customHeight="1" x14ac:dyDescent="0.15">
      <c r="A203" s="1"/>
      <c r="B203" s="527"/>
      <c r="C203" s="529"/>
      <c r="D203" s="33" t="str">
        <f>IF(R192="○","■","□")</f>
        <v>□</v>
      </c>
      <c r="E203" s="13" t="s">
        <v>97</v>
      </c>
      <c r="F203" s="13"/>
      <c r="G203" s="13"/>
      <c r="H203" s="13"/>
      <c r="I203" s="13"/>
      <c r="J203" s="13"/>
      <c r="K203" s="27"/>
      <c r="L203" s="527"/>
      <c r="M203" s="528"/>
      <c r="N203" s="528"/>
      <c r="O203" s="528"/>
      <c r="P203" s="529"/>
      <c r="Q203" s="33" t="str">
        <f>IF(X193="○","■","□")</f>
        <v>□</v>
      </c>
      <c r="R203" s="31" t="s">
        <v>114</v>
      </c>
      <c r="S203" s="31"/>
      <c r="T203" s="31"/>
      <c r="U203" s="31"/>
      <c r="V203" s="31"/>
      <c r="W203" s="31"/>
      <c r="X203" s="32"/>
      <c r="Y203"/>
      <c r="Z203"/>
    </row>
    <row r="204" spans="1:28" ht="22.5" customHeight="1" x14ac:dyDescent="0.15">
      <c r="A204" s="1"/>
      <c r="B204" s="527"/>
      <c r="C204" s="529"/>
      <c r="D204" s="33" t="str">
        <f>IF(X192="○","■","□")</f>
        <v>□</v>
      </c>
      <c r="E204" s="13" t="s">
        <v>186</v>
      </c>
      <c r="F204" s="13"/>
      <c r="G204" s="13"/>
      <c r="H204" s="13"/>
      <c r="I204" s="13"/>
      <c r="J204" s="13"/>
      <c r="K204" s="27"/>
      <c r="L204" s="527"/>
      <c r="M204" s="528"/>
      <c r="N204" s="528"/>
      <c r="O204" s="528"/>
      <c r="P204" s="529"/>
      <c r="Q204" s="33" t="str">
        <f>IF(D194="○","■","□")</f>
        <v>□</v>
      </c>
      <c r="R204" s="31" t="s">
        <v>108</v>
      </c>
      <c r="S204" s="31"/>
      <c r="T204" s="31"/>
      <c r="U204" s="31"/>
      <c r="V204" s="31"/>
      <c r="W204" s="31"/>
      <c r="X204" s="32"/>
      <c r="Y204"/>
      <c r="Z204"/>
      <c r="AB204" s="191"/>
    </row>
    <row r="205" spans="1:28" s="191" customFormat="1" ht="22.5" customHeight="1" x14ac:dyDescent="0.15">
      <c r="A205" s="1"/>
      <c r="B205" s="530"/>
      <c r="C205" s="532"/>
      <c r="D205" s="35" t="str">
        <f>IF(D193="○","■","□")</f>
        <v>□</v>
      </c>
      <c r="E205" s="619" t="s">
        <v>198</v>
      </c>
      <c r="F205" s="620"/>
      <c r="G205" s="620"/>
      <c r="H205" s="620"/>
      <c r="I205" s="620"/>
      <c r="J205" s="620"/>
      <c r="K205" s="621"/>
      <c r="L205" s="527"/>
      <c r="M205" s="528"/>
      <c r="N205" s="528"/>
      <c r="O205" s="528"/>
      <c r="P205" s="529"/>
      <c r="Q205" s="33" t="str">
        <f>IF(H194="○","■","□")</f>
        <v>□</v>
      </c>
      <c r="R205" s="31" t="s">
        <v>188</v>
      </c>
      <c r="S205" s="31"/>
      <c r="T205" s="31"/>
      <c r="U205" s="31"/>
      <c r="V205" s="31"/>
      <c r="W205" s="31"/>
      <c r="X205" s="32"/>
      <c r="AB205"/>
    </row>
    <row r="206" spans="1:28" ht="22.5" customHeight="1" x14ac:dyDescent="0.15">
      <c r="A206" s="1"/>
      <c r="B206" s="524" t="s">
        <v>99</v>
      </c>
      <c r="C206" s="526"/>
      <c r="D206" s="70" t="str">
        <f>IF(R195="○","■","□")</f>
        <v>□</v>
      </c>
      <c r="E206" s="71" t="s">
        <v>103</v>
      </c>
      <c r="F206" s="71"/>
      <c r="G206" s="71"/>
      <c r="H206" s="71"/>
      <c r="I206" s="71"/>
      <c r="J206" s="71"/>
      <c r="K206" s="72"/>
      <c r="L206" s="527"/>
      <c r="M206" s="528"/>
      <c r="N206" s="528"/>
      <c r="O206" s="528"/>
      <c r="P206" s="529"/>
      <c r="Q206" s="33" t="str">
        <f>IF(M194="○","■","□")</f>
        <v>□</v>
      </c>
      <c r="R206" s="13" t="s">
        <v>110</v>
      </c>
      <c r="S206" s="13"/>
      <c r="T206" s="13"/>
      <c r="U206" s="13"/>
      <c r="V206" s="13"/>
      <c r="W206" s="13"/>
      <c r="X206" s="27"/>
      <c r="Y206"/>
      <c r="Z206"/>
      <c r="AB206" s="236"/>
    </row>
    <row r="207" spans="1:28" s="236" customFormat="1" ht="22.5" customHeight="1" x14ac:dyDescent="0.15">
      <c r="A207" s="1"/>
      <c r="B207" s="527"/>
      <c r="C207" s="529"/>
      <c r="D207" s="33" t="str">
        <f>IF(X195="○","■","□")</f>
        <v>□</v>
      </c>
      <c r="E207" s="31" t="s">
        <v>104</v>
      </c>
      <c r="F207" s="31"/>
      <c r="G207" s="31"/>
      <c r="H207" s="31"/>
      <c r="I207" s="31"/>
      <c r="J207" s="31"/>
      <c r="K207" s="32"/>
      <c r="L207" s="527"/>
      <c r="M207" s="528"/>
      <c r="N207" s="528"/>
      <c r="O207" s="528"/>
      <c r="P207" s="529"/>
      <c r="Q207" s="33" t="str">
        <f>IF(R194="○","■","□")</f>
        <v>□</v>
      </c>
      <c r="R207" s="13" t="s">
        <v>111</v>
      </c>
      <c r="S207" s="13"/>
      <c r="T207" s="13"/>
      <c r="U207" s="13"/>
      <c r="V207" s="13"/>
      <c r="W207" s="13"/>
      <c r="X207" s="27"/>
      <c r="AB207"/>
    </row>
    <row r="208" spans="1:28" ht="22.5" customHeight="1" x14ac:dyDescent="0.15">
      <c r="A208" s="1"/>
      <c r="B208" s="527"/>
      <c r="C208" s="529"/>
      <c r="D208" s="33" t="str">
        <f>IF(X192="○","■","□")</f>
        <v>□</v>
      </c>
      <c r="E208" s="31" t="s">
        <v>186</v>
      </c>
      <c r="F208" s="31"/>
      <c r="G208" s="31"/>
      <c r="H208" s="31"/>
      <c r="I208" s="31"/>
      <c r="J208" s="31"/>
      <c r="K208" s="32"/>
      <c r="L208" s="527"/>
      <c r="M208" s="528"/>
      <c r="N208" s="528"/>
      <c r="O208" s="528"/>
      <c r="P208" s="529"/>
      <c r="Q208" s="33" t="str">
        <f>IF(X194="○","■","□")</f>
        <v>□</v>
      </c>
      <c r="R208" s="13" t="s">
        <v>112</v>
      </c>
      <c r="S208" s="13"/>
      <c r="T208" s="13"/>
      <c r="U208" s="13"/>
      <c r="V208" s="13"/>
      <c r="W208" s="13"/>
      <c r="X208" s="27"/>
      <c r="Z208"/>
    </row>
    <row r="209" spans="1:28" ht="22.5" customHeight="1" x14ac:dyDescent="0.15">
      <c r="A209" s="1"/>
      <c r="B209" s="527"/>
      <c r="C209" s="529"/>
      <c r="D209" s="33" t="str">
        <f>IF(D196="○","■","□")</f>
        <v>□</v>
      </c>
      <c r="E209" s="31" t="s">
        <v>100</v>
      </c>
      <c r="F209" s="31"/>
      <c r="G209" s="31"/>
      <c r="H209" s="31"/>
      <c r="I209" s="31"/>
      <c r="J209" s="31"/>
      <c r="K209" s="32"/>
      <c r="L209" s="527"/>
      <c r="M209" s="528"/>
      <c r="N209" s="528"/>
      <c r="O209" s="528"/>
      <c r="P209" s="529"/>
      <c r="Q209" s="33" t="str">
        <f>IF(D195="○","■","□")</f>
        <v>□</v>
      </c>
      <c r="R209" s="13" t="s">
        <v>113</v>
      </c>
      <c r="S209" s="13"/>
      <c r="T209" s="13"/>
      <c r="U209" s="13"/>
      <c r="V209" s="13"/>
      <c r="W209" s="13"/>
      <c r="X209" s="27"/>
      <c r="Z209"/>
    </row>
    <row r="210" spans="1:28" ht="22.5" customHeight="1" x14ac:dyDescent="0.15">
      <c r="A210" s="1"/>
      <c r="B210" s="527"/>
      <c r="C210" s="529"/>
      <c r="D210" s="33" t="str">
        <f>IF(H196="○","■","□")</f>
        <v>□</v>
      </c>
      <c r="E210" s="31" t="s">
        <v>101</v>
      </c>
      <c r="F210" s="31"/>
      <c r="G210" s="31"/>
      <c r="H210" s="31"/>
      <c r="I210" s="31"/>
      <c r="J210" s="31"/>
      <c r="K210" s="32"/>
      <c r="L210" s="527"/>
      <c r="M210" s="528"/>
      <c r="N210" s="528"/>
      <c r="O210" s="528"/>
      <c r="P210" s="529"/>
      <c r="Q210" s="33" t="str">
        <f>IF(H195="○","■","□")</f>
        <v>□</v>
      </c>
      <c r="R210" s="13" t="s">
        <v>193</v>
      </c>
      <c r="S210" s="13"/>
      <c r="T210" s="13"/>
      <c r="U210" s="13"/>
      <c r="V210" s="13"/>
      <c r="W210" s="13"/>
      <c r="X210" s="27"/>
      <c r="Z210"/>
    </row>
    <row r="211" spans="1:28" ht="22.5" customHeight="1" x14ac:dyDescent="0.15">
      <c r="A211" s="1"/>
      <c r="B211" s="530"/>
      <c r="C211" s="532"/>
      <c r="D211" s="35" t="str">
        <f>IF(M196="○","■","□")</f>
        <v>□</v>
      </c>
      <c r="E211" s="36" t="s">
        <v>201</v>
      </c>
      <c r="F211" s="36"/>
      <c r="G211" s="36"/>
      <c r="H211" s="36"/>
      <c r="I211" s="36"/>
      <c r="J211" s="36"/>
      <c r="K211" s="37"/>
      <c r="L211" s="530"/>
      <c r="M211" s="531"/>
      <c r="N211" s="531"/>
      <c r="O211" s="531"/>
      <c r="P211" s="532"/>
      <c r="Q211" s="35" t="str">
        <f>IF(M195="○","■","□")</f>
        <v>□</v>
      </c>
      <c r="R211" s="64" t="s">
        <v>118</v>
      </c>
      <c r="S211" s="64"/>
      <c r="T211" s="64"/>
      <c r="U211" s="64"/>
      <c r="V211" s="64"/>
      <c r="W211" s="64"/>
      <c r="X211" s="65"/>
      <c r="Z211"/>
    </row>
    <row r="212" spans="1:28" ht="22.5" customHeight="1" x14ac:dyDescent="0.15">
      <c r="A212" s="1"/>
      <c r="B212" s="1"/>
      <c r="D212" s="34"/>
      <c r="E212" s="31"/>
      <c r="F212" s="31"/>
      <c r="G212" s="31"/>
      <c r="H212" s="31"/>
      <c r="I212" s="31"/>
      <c r="J212" s="31"/>
      <c r="K212" s="31"/>
      <c r="L212" s="1" t="s">
        <v>116</v>
      </c>
      <c r="Q212" s="28">
        <f>E197</f>
        <v>0</v>
      </c>
      <c r="R212" s="1" t="s">
        <v>117</v>
      </c>
      <c r="Z212"/>
    </row>
    <row r="213" spans="1:28" ht="22.5" customHeight="1" x14ac:dyDescent="0.15">
      <c r="A213" s="1"/>
      <c r="B213" s="73" t="s">
        <v>119</v>
      </c>
      <c r="C213" s="74"/>
      <c r="D213" s="74"/>
      <c r="E213" s="74"/>
      <c r="F213" s="74"/>
      <c r="G213" s="74"/>
      <c r="H213" s="74"/>
      <c r="I213" s="74"/>
      <c r="J213" s="74"/>
      <c r="K213" s="74"/>
      <c r="L213" s="74"/>
      <c r="M213" s="74"/>
      <c r="N213" s="74"/>
      <c r="O213" s="74"/>
      <c r="P213" s="74"/>
      <c r="Q213" s="74"/>
      <c r="R213" s="74"/>
      <c r="S213" s="74"/>
      <c r="T213" s="74"/>
      <c r="U213" s="74"/>
      <c r="V213" s="74"/>
      <c r="W213" s="74"/>
      <c r="X213" s="75"/>
      <c r="Z213"/>
    </row>
    <row r="214" spans="1:28" ht="22.5" customHeight="1" x14ac:dyDescent="0.15">
      <c r="A214" s="1"/>
      <c r="B214" s="545" t="s">
        <v>150</v>
      </c>
      <c r="C214" s="610"/>
      <c r="D214" s="635"/>
      <c r="E214" s="636"/>
      <c r="F214" s="636"/>
      <c r="G214" s="636"/>
      <c r="H214" s="636"/>
      <c r="I214" s="636"/>
      <c r="J214" s="636"/>
      <c r="K214" s="637"/>
      <c r="L214" s="545" t="s">
        <v>120</v>
      </c>
      <c r="M214" s="610"/>
      <c r="N214" s="610"/>
      <c r="O214" s="610"/>
      <c r="P214" s="611"/>
      <c r="Q214" s="635"/>
      <c r="R214" s="636"/>
      <c r="S214" s="636"/>
      <c r="T214" s="636"/>
      <c r="U214" s="636"/>
      <c r="V214" s="636"/>
      <c r="W214" s="636"/>
      <c r="X214" s="637"/>
      <c r="Z214"/>
    </row>
    <row r="215" spans="1:28" ht="22.5" customHeight="1" x14ac:dyDescent="0.15">
      <c r="A215" s="1"/>
      <c r="B215" s="612"/>
      <c r="C215" s="618"/>
      <c r="D215" s="625"/>
      <c r="E215" s="626"/>
      <c r="F215" s="626"/>
      <c r="G215" s="626"/>
      <c r="H215" s="626"/>
      <c r="I215" s="626"/>
      <c r="J215" s="626"/>
      <c r="K215" s="627"/>
      <c r="L215" s="612"/>
      <c r="M215" s="613"/>
      <c r="N215" s="613"/>
      <c r="O215" s="613"/>
      <c r="P215" s="614"/>
      <c r="Q215" s="625"/>
      <c r="R215" s="626"/>
      <c r="S215" s="626"/>
      <c r="T215" s="626"/>
      <c r="U215" s="626"/>
      <c r="V215" s="626"/>
      <c r="W215" s="626"/>
      <c r="X215" s="627"/>
      <c r="Z215"/>
    </row>
    <row r="216" spans="1:28" ht="22.5" customHeight="1" x14ac:dyDescent="0.15">
      <c r="A216" s="1"/>
      <c r="B216" s="615"/>
      <c r="C216" s="616"/>
      <c r="D216" s="622"/>
      <c r="E216" s="623"/>
      <c r="F216" s="623"/>
      <c r="G216" s="623"/>
      <c r="H216" s="623"/>
      <c r="I216" s="623"/>
      <c r="J216" s="623"/>
      <c r="K216" s="624"/>
      <c r="L216" s="615"/>
      <c r="M216" s="616"/>
      <c r="N216" s="616"/>
      <c r="O216" s="616"/>
      <c r="P216" s="617"/>
      <c r="Q216" s="622"/>
      <c r="R216" s="623"/>
      <c r="S216" s="623"/>
      <c r="T216" s="623"/>
      <c r="U216" s="623"/>
      <c r="V216" s="623"/>
      <c r="W216" s="623"/>
      <c r="X216" s="624"/>
      <c r="Y216"/>
      <c r="Z216"/>
    </row>
    <row r="217" spans="1:28" ht="22.5" customHeight="1" x14ac:dyDescent="0.15">
      <c r="A217" s="1"/>
      <c r="B217" s="13"/>
      <c r="C217" s="13"/>
      <c r="D217" s="34"/>
      <c r="E217" s="31"/>
      <c r="F217" s="31"/>
      <c r="G217" s="31"/>
      <c r="H217" s="31"/>
      <c r="I217" s="31"/>
      <c r="J217" s="31"/>
      <c r="K217" s="31"/>
      <c r="L217" s="13"/>
      <c r="M217" s="13"/>
      <c r="N217" s="13"/>
      <c r="O217" s="13"/>
      <c r="P217" s="13"/>
      <c r="Q217" s="13"/>
      <c r="R217" s="13"/>
      <c r="S217" s="13"/>
      <c r="T217" s="13"/>
      <c r="U217" s="13"/>
      <c r="V217" s="13"/>
      <c r="W217" s="13"/>
      <c r="X217" s="13"/>
      <c r="Y217"/>
      <c r="Z217"/>
    </row>
    <row r="218" spans="1:28" ht="22.5" customHeight="1" x14ac:dyDescent="0.15">
      <c r="A218" s="1" t="s">
        <v>368</v>
      </c>
      <c r="B218" s="1"/>
      <c r="Y218"/>
      <c r="Z218"/>
      <c r="AB218" s="259"/>
    </row>
    <row r="219" spans="1:28" s="259" customFormat="1" ht="22.5" customHeight="1" x14ac:dyDescent="0.15">
      <c r="A219" s="1"/>
      <c r="B219" s="1" t="s">
        <v>122</v>
      </c>
      <c r="C219" s="1"/>
      <c r="D219" s="1"/>
      <c r="E219" s="1"/>
      <c r="F219" s="1"/>
      <c r="G219" s="1"/>
      <c r="H219" s="1"/>
      <c r="I219" s="1"/>
      <c r="J219" s="1"/>
      <c r="K219" s="1"/>
      <c r="L219" s="1"/>
      <c r="M219" s="1"/>
      <c r="N219" s="1"/>
      <c r="O219" s="1"/>
      <c r="P219" s="1"/>
      <c r="Q219" s="1"/>
      <c r="R219" s="1"/>
      <c r="S219" s="1"/>
      <c r="T219" s="1"/>
      <c r="U219" s="1"/>
      <c r="V219" s="1"/>
      <c r="W219" s="1"/>
      <c r="X219" s="1"/>
    </row>
    <row r="220" spans="1:28" s="259" customFormat="1" ht="22.5" customHeight="1" x14ac:dyDescent="0.15">
      <c r="A220" s="1"/>
      <c r="B220" s="1" t="s">
        <v>125</v>
      </c>
      <c r="C220" s="1"/>
      <c r="D220" s="1"/>
      <c r="E220" s="1"/>
      <c r="F220" s="693"/>
      <c r="G220" s="694"/>
      <c r="H220" s="694"/>
      <c r="I220" s="694"/>
      <c r="J220" s="1" t="s">
        <v>126</v>
      </c>
      <c r="K220" s="1"/>
      <c r="L220" s="1"/>
      <c r="M220" s="1"/>
      <c r="N220" s="1"/>
      <c r="O220" s="1"/>
      <c r="P220" s="1"/>
      <c r="Q220" s="1"/>
      <c r="R220" s="1"/>
      <c r="S220" s="1"/>
      <c r="T220" s="1"/>
      <c r="U220" s="1"/>
      <c r="V220" s="1"/>
      <c r="W220" s="1"/>
      <c r="X220" s="1"/>
    </row>
    <row r="221" spans="1:28" s="259" customFormat="1" ht="22.5" customHeight="1" x14ac:dyDescent="0.15">
      <c r="A221" s="1"/>
      <c r="B221" s="26" t="s">
        <v>127</v>
      </c>
      <c r="C221" s="28" t="s">
        <v>129</v>
      </c>
      <c r="D221" s="156"/>
      <c r="E221" s="1" t="s">
        <v>130</v>
      </c>
      <c r="F221" s="28"/>
      <c r="G221" s="77"/>
      <c r="H221" s="77"/>
      <c r="I221" s="77"/>
      <c r="J221" s="1"/>
      <c r="K221" s="1"/>
      <c r="L221" s="1"/>
      <c r="M221" s="1"/>
      <c r="N221" s="1"/>
      <c r="O221" s="1"/>
      <c r="P221" s="1"/>
      <c r="Q221" s="1"/>
      <c r="R221" s="1"/>
      <c r="S221" s="1"/>
      <c r="T221" s="1"/>
      <c r="U221" s="1"/>
      <c r="V221" s="1"/>
      <c r="W221" s="1"/>
      <c r="X221" s="1"/>
      <c r="AB221"/>
    </row>
    <row r="222" spans="1:28" ht="22.5" customHeight="1" x14ac:dyDescent="0.15">
      <c r="A222" s="1"/>
      <c r="B222" s="26" t="s">
        <v>128</v>
      </c>
      <c r="C222" s="28" t="s">
        <v>129</v>
      </c>
      <c r="D222" s="156"/>
      <c r="E222" s="1" t="s">
        <v>130</v>
      </c>
      <c r="Y222"/>
      <c r="Z222"/>
    </row>
    <row r="223" spans="1:28" ht="22.5" customHeight="1" x14ac:dyDescent="0.15">
      <c r="A223" s="1"/>
      <c r="B223" s="66" t="s">
        <v>121</v>
      </c>
      <c r="C223" s="61"/>
      <c r="D223" s="347"/>
      <c r="E223" s="61"/>
      <c r="F223" s="61"/>
      <c r="G223" s="61"/>
      <c r="H223" s="61"/>
      <c r="I223" s="61"/>
      <c r="J223" s="61"/>
      <c r="K223" s="61"/>
      <c r="L223" s="61"/>
      <c r="M223" s="61"/>
      <c r="N223" s="61"/>
      <c r="O223" s="61"/>
      <c r="P223" s="61"/>
      <c r="Q223" s="61"/>
      <c r="R223" s="61"/>
      <c r="S223" s="61"/>
      <c r="T223" s="61"/>
      <c r="U223" s="61"/>
      <c r="V223" s="61"/>
      <c r="W223" s="61"/>
      <c r="X223" s="62"/>
      <c r="Y223"/>
      <c r="Z223"/>
    </row>
    <row r="224" spans="1:28" ht="22.5" customHeight="1" x14ac:dyDescent="0.15">
      <c r="A224" s="1"/>
      <c r="B224" s="676"/>
      <c r="C224" s="677"/>
      <c r="D224" s="677"/>
      <c r="E224" s="677"/>
      <c r="F224" s="677"/>
      <c r="G224" s="677"/>
      <c r="H224" s="677"/>
      <c r="I224" s="677"/>
      <c r="J224" s="677"/>
      <c r="K224" s="677"/>
      <c r="L224" s="677"/>
      <c r="M224" s="677"/>
      <c r="N224" s="677"/>
      <c r="O224" s="677"/>
      <c r="P224" s="677"/>
      <c r="Q224" s="677"/>
      <c r="R224" s="677"/>
      <c r="S224" s="677"/>
      <c r="T224" s="677"/>
      <c r="U224" s="677"/>
      <c r="V224" s="677"/>
      <c r="W224" s="677"/>
      <c r="X224" s="678"/>
      <c r="Y224"/>
      <c r="Z224"/>
    </row>
    <row r="225" spans="1:26" ht="22.5" customHeight="1" x14ac:dyDescent="0.15">
      <c r="A225" s="1"/>
      <c r="B225" s="676"/>
      <c r="C225" s="677"/>
      <c r="D225" s="677"/>
      <c r="E225" s="677"/>
      <c r="F225" s="677"/>
      <c r="G225" s="677"/>
      <c r="H225" s="677"/>
      <c r="I225" s="677"/>
      <c r="J225" s="677"/>
      <c r="K225" s="677"/>
      <c r="L225" s="677"/>
      <c r="M225" s="677"/>
      <c r="N225" s="677"/>
      <c r="O225" s="677"/>
      <c r="P225" s="677"/>
      <c r="Q225" s="677"/>
      <c r="R225" s="677"/>
      <c r="S225" s="677"/>
      <c r="T225" s="677"/>
      <c r="U225" s="677"/>
      <c r="V225" s="677"/>
      <c r="W225" s="677"/>
      <c r="X225" s="678"/>
      <c r="Y225"/>
      <c r="Z225"/>
    </row>
    <row r="226" spans="1:26" ht="22.5" customHeight="1" x14ac:dyDescent="0.15">
      <c r="A226" s="1"/>
      <c r="B226" s="676"/>
      <c r="C226" s="677"/>
      <c r="D226" s="677"/>
      <c r="E226" s="677"/>
      <c r="F226" s="677"/>
      <c r="G226" s="677"/>
      <c r="H226" s="677"/>
      <c r="I226" s="677"/>
      <c r="J226" s="677"/>
      <c r="K226" s="677"/>
      <c r="L226" s="677"/>
      <c r="M226" s="677"/>
      <c r="N226" s="677"/>
      <c r="O226" s="677"/>
      <c r="P226" s="677"/>
      <c r="Q226" s="677"/>
      <c r="R226" s="677"/>
      <c r="S226" s="677"/>
      <c r="T226" s="677"/>
      <c r="U226" s="677"/>
      <c r="V226" s="677"/>
      <c r="W226" s="677"/>
      <c r="X226" s="678"/>
      <c r="Y226"/>
      <c r="Z226"/>
    </row>
    <row r="227" spans="1:26" ht="22.5" customHeight="1" x14ac:dyDescent="0.15">
      <c r="A227" s="1"/>
      <c r="B227" s="676"/>
      <c r="C227" s="677"/>
      <c r="D227" s="677"/>
      <c r="E227" s="677"/>
      <c r="F227" s="677"/>
      <c r="G227" s="677"/>
      <c r="H227" s="677"/>
      <c r="I227" s="677"/>
      <c r="J227" s="677"/>
      <c r="K227" s="677"/>
      <c r="L227" s="677"/>
      <c r="M227" s="677"/>
      <c r="N227" s="677"/>
      <c r="O227" s="677"/>
      <c r="P227" s="677"/>
      <c r="Q227" s="677"/>
      <c r="R227" s="677"/>
      <c r="S227" s="677"/>
      <c r="T227" s="677"/>
      <c r="U227" s="677"/>
      <c r="V227" s="677"/>
      <c r="W227" s="677"/>
      <c r="X227" s="678"/>
      <c r="Y227"/>
      <c r="Z227"/>
    </row>
    <row r="228" spans="1:26" ht="22.5" customHeight="1" x14ac:dyDescent="0.15">
      <c r="A228" s="1"/>
      <c r="B228" s="676"/>
      <c r="C228" s="677"/>
      <c r="D228" s="677"/>
      <c r="E228" s="677"/>
      <c r="F228" s="677"/>
      <c r="G228" s="677"/>
      <c r="H228" s="677"/>
      <c r="I228" s="677"/>
      <c r="J228" s="677"/>
      <c r="K228" s="677"/>
      <c r="L228" s="677"/>
      <c r="M228" s="677"/>
      <c r="N228" s="677"/>
      <c r="O228" s="677"/>
      <c r="P228" s="677"/>
      <c r="Q228" s="677"/>
      <c r="R228" s="677"/>
      <c r="S228" s="677"/>
      <c r="T228" s="677"/>
      <c r="U228" s="677"/>
      <c r="V228" s="677"/>
      <c r="W228" s="677"/>
      <c r="X228" s="678"/>
      <c r="Y228"/>
      <c r="Z228"/>
    </row>
    <row r="229" spans="1:26" ht="22.5" customHeight="1" x14ac:dyDescent="0.15">
      <c r="A229" s="1"/>
      <c r="B229" s="676"/>
      <c r="C229" s="677"/>
      <c r="D229" s="677"/>
      <c r="E229" s="677"/>
      <c r="F229" s="677"/>
      <c r="G229" s="677"/>
      <c r="H229" s="677"/>
      <c r="I229" s="677"/>
      <c r="J229" s="677"/>
      <c r="K229" s="677"/>
      <c r="L229" s="677"/>
      <c r="M229" s="677"/>
      <c r="N229" s="677"/>
      <c r="O229" s="677"/>
      <c r="P229" s="677"/>
      <c r="Q229" s="677"/>
      <c r="R229" s="677"/>
      <c r="S229" s="677"/>
      <c r="T229" s="677"/>
      <c r="U229" s="677"/>
      <c r="V229" s="677"/>
      <c r="W229" s="677"/>
      <c r="X229" s="678"/>
      <c r="Y229"/>
      <c r="Z229"/>
    </row>
    <row r="230" spans="1:26" ht="22.5" customHeight="1" x14ac:dyDescent="0.15">
      <c r="A230" s="1"/>
      <c r="B230" s="679"/>
      <c r="C230" s="680"/>
      <c r="D230" s="680"/>
      <c r="E230" s="680"/>
      <c r="F230" s="680"/>
      <c r="G230" s="680"/>
      <c r="H230" s="680"/>
      <c r="I230" s="680"/>
      <c r="J230" s="680"/>
      <c r="K230" s="680"/>
      <c r="L230" s="680"/>
      <c r="M230" s="680"/>
      <c r="N230" s="680"/>
      <c r="O230" s="680"/>
      <c r="P230" s="680"/>
      <c r="Q230" s="680"/>
      <c r="R230" s="680"/>
      <c r="S230" s="680"/>
      <c r="T230" s="680"/>
      <c r="U230" s="680"/>
      <c r="V230" s="680"/>
      <c r="W230" s="680"/>
      <c r="X230" s="681"/>
      <c r="Y230"/>
      <c r="Z230"/>
    </row>
    <row r="231" spans="1:26" ht="22.5" customHeight="1" x14ac:dyDescent="0.15">
      <c r="A231" s="146"/>
      <c r="B231" s="254"/>
      <c r="C231" s="254"/>
      <c r="D231" s="254"/>
      <c r="E231" s="254"/>
      <c r="F231" s="254"/>
      <c r="G231" s="254"/>
      <c r="H231" s="254"/>
      <c r="I231" s="254"/>
      <c r="J231" s="254"/>
      <c r="K231" s="254"/>
      <c r="L231" s="254"/>
      <c r="M231" s="254"/>
      <c r="N231" s="254"/>
      <c r="O231" s="254"/>
      <c r="P231" s="254"/>
      <c r="Q231" s="254"/>
      <c r="R231" s="254"/>
      <c r="S231" s="254"/>
      <c r="T231" s="254"/>
      <c r="U231" s="254"/>
      <c r="V231" s="254"/>
      <c r="W231" s="254"/>
      <c r="X231" s="254"/>
      <c r="Y231"/>
      <c r="Z231"/>
    </row>
    <row r="232" spans="1:26" ht="22.5" customHeight="1" x14ac:dyDescent="0.15">
      <c r="A232" s="496" t="s">
        <v>433</v>
      </c>
      <c r="B232" s="496"/>
      <c r="C232" s="496"/>
      <c r="D232" s="496"/>
      <c r="E232" s="496"/>
      <c r="F232" s="496"/>
      <c r="G232" s="496"/>
      <c r="H232" s="496"/>
      <c r="I232" s="496"/>
      <c r="J232" s="496"/>
      <c r="K232" s="496"/>
      <c r="L232" s="496"/>
      <c r="M232" s="496"/>
      <c r="N232" s="496"/>
      <c r="O232" s="496"/>
      <c r="P232" s="496"/>
      <c r="Q232" s="496"/>
      <c r="R232" s="496"/>
      <c r="S232" s="496"/>
      <c r="T232" s="496"/>
      <c r="U232" s="496"/>
      <c r="V232" s="496"/>
      <c r="W232" s="496"/>
      <c r="X232" s="496"/>
      <c r="Y232"/>
      <c r="Z232"/>
    </row>
    <row r="233" spans="1:26" ht="22.5" customHeight="1" x14ac:dyDescent="0.15">
      <c r="A233" s="239"/>
      <c r="B233" s="239"/>
      <c r="C233" s="239"/>
      <c r="D233" s="239"/>
      <c r="E233" s="239"/>
      <c r="F233" s="239"/>
      <c r="G233" s="239"/>
      <c r="H233" s="239"/>
      <c r="I233" s="239"/>
      <c r="J233" s="239"/>
      <c r="K233" s="239"/>
      <c r="L233" s="239"/>
      <c r="M233" s="239"/>
      <c r="N233" s="239"/>
      <c r="O233" s="239"/>
      <c r="P233" s="239"/>
      <c r="Q233" s="239"/>
      <c r="R233" s="239"/>
      <c r="S233" s="239"/>
      <c r="T233" s="239"/>
      <c r="U233" s="239"/>
      <c r="V233" s="239"/>
      <c r="W233" s="239"/>
      <c r="X233" s="239"/>
      <c r="Y233"/>
      <c r="Z233"/>
    </row>
    <row r="234" spans="1:26" ht="22.5" customHeight="1" x14ac:dyDescent="0.15">
      <c r="A234" s="225" t="s">
        <v>369</v>
      </c>
      <c r="B234" s="225"/>
      <c r="C234" s="225"/>
      <c r="D234" s="225"/>
      <c r="E234" s="225"/>
      <c r="F234" s="225"/>
      <c r="G234" s="225"/>
      <c r="H234" s="225"/>
      <c r="I234" s="225"/>
      <c r="J234" s="225"/>
      <c r="K234" s="225"/>
      <c r="L234" s="225"/>
      <c r="M234" s="225"/>
      <c r="N234" s="225"/>
      <c r="O234" s="225"/>
      <c r="P234" s="225"/>
      <c r="Q234" s="225"/>
      <c r="R234" s="225"/>
      <c r="S234" s="225"/>
      <c r="T234" s="225"/>
      <c r="U234" s="225"/>
      <c r="V234" s="225"/>
      <c r="W234" s="225"/>
      <c r="X234" s="225"/>
      <c r="Y234"/>
      <c r="Z234"/>
    </row>
    <row r="235" spans="1:26" ht="22.5" customHeight="1" x14ac:dyDescent="0.15">
      <c r="A235" s="225"/>
      <c r="B235" s="225" t="s">
        <v>370</v>
      </c>
      <c r="C235" s="225"/>
      <c r="D235" s="225"/>
      <c r="E235" s="225"/>
      <c r="F235" s="225"/>
      <c r="G235" s="225"/>
      <c r="H235" s="225"/>
      <c r="I235" s="225"/>
      <c r="J235" s="225"/>
      <c r="K235" s="225"/>
      <c r="L235" s="225"/>
      <c r="M235" s="225"/>
      <c r="N235" s="225"/>
      <c r="O235" s="225"/>
      <c r="P235" s="225"/>
      <c r="Q235" s="225"/>
      <c r="R235" s="225"/>
      <c r="S235" s="225"/>
      <c r="T235" s="225"/>
      <c r="U235" s="225"/>
      <c r="V235" s="225"/>
      <c r="W235" s="225"/>
      <c r="X235" s="225"/>
      <c r="Y235"/>
      <c r="Z235"/>
    </row>
    <row r="236" spans="1:26" ht="22.5" customHeight="1" x14ac:dyDescent="0.15">
      <c r="A236" s="225"/>
      <c r="B236" s="225" t="s">
        <v>375</v>
      </c>
      <c r="C236" s="225"/>
      <c r="D236" s="225"/>
      <c r="E236" s="225"/>
      <c r="F236" s="225"/>
      <c r="G236" s="225"/>
      <c r="H236" s="225"/>
      <c r="I236" s="225"/>
      <c r="J236" s="225"/>
      <c r="K236" s="225"/>
      <c r="L236" s="225"/>
      <c r="M236" s="225"/>
      <c r="N236" s="225"/>
      <c r="O236" s="225"/>
      <c r="P236" s="225"/>
      <c r="Q236" s="225"/>
      <c r="R236" s="225"/>
      <c r="S236" s="225"/>
      <c r="T236" s="225"/>
      <c r="U236" s="225"/>
      <c r="V236" s="225"/>
      <c r="W236" s="225"/>
      <c r="X236" s="225"/>
      <c r="Y236"/>
      <c r="Z236"/>
    </row>
    <row r="237" spans="1:26" ht="22.5" customHeight="1" x14ac:dyDescent="0.15">
      <c r="A237" s="225"/>
      <c r="B237" s="225" t="s">
        <v>371</v>
      </c>
      <c r="C237" s="225"/>
      <c r="D237" s="225"/>
      <c r="E237" s="225"/>
      <c r="F237" s="225"/>
      <c r="G237" s="225"/>
      <c r="H237" s="225"/>
      <c r="I237" s="225"/>
      <c r="J237" s="225"/>
      <c r="K237" s="225"/>
      <c r="L237" s="225"/>
      <c r="M237" s="225"/>
      <c r="N237" s="225"/>
      <c r="O237" s="225"/>
      <c r="P237" s="225"/>
      <c r="Q237" s="225"/>
      <c r="R237" s="225"/>
      <c r="S237" s="225"/>
      <c r="T237" s="225"/>
      <c r="U237" s="225"/>
      <c r="V237" s="225"/>
      <c r="W237" s="225"/>
      <c r="X237" s="225"/>
      <c r="Y237"/>
      <c r="Z237"/>
    </row>
    <row r="238" spans="1:26" ht="22.5" customHeight="1" x14ac:dyDescent="0.15">
      <c r="A238" s="225"/>
      <c r="B238" s="226" t="s">
        <v>376</v>
      </c>
      <c r="C238" s="230"/>
      <c r="D238" s="225" t="s">
        <v>377</v>
      </c>
      <c r="E238" s="225"/>
      <c r="F238" s="225"/>
      <c r="G238" s="225"/>
      <c r="H238" s="225"/>
      <c r="I238" s="225"/>
      <c r="J238" s="225"/>
      <c r="K238" s="225"/>
      <c r="L238" s="225"/>
      <c r="M238" s="225"/>
      <c r="N238" s="225"/>
      <c r="O238" s="225"/>
      <c r="P238" s="225"/>
      <c r="Q238" s="225"/>
      <c r="R238" s="225"/>
      <c r="S238" s="225"/>
      <c r="T238" s="225"/>
      <c r="U238" s="225"/>
      <c r="V238" s="225"/>
      <c r="W238" s="225"/>
      <c r="X238" s="225"/>
      <c r="Y238"/>
      <c r="Z238"/>
    </row>
    <row r="239" spans="1:26" ht="22.5" customHeight="1" x14ac:dyDescent="0.15">
      <c r="A239" s="225"/>
      <c r="B239" s="228" t="s">
        <v>378</v>
      </c>
      <c r="C239" s="230"/>
      <c r="D239" s="225" t="s">
        <v>379</v>
      </c>
      <c r="E239" s="225"/>
      <c r="F239" s="225"/>
      <c r="G239" s="225"/>
      <c r="H239" s="225"/>
      <c r="I239" s="225"/>
      <c r="J239" s="225"/>
      <c r="K239" s="225"/>
      <c r="L239" s="225"/>
      <c r="M239" s="225"/>
      <c r="N239" s="225"/>
      <c r="O239" s="225"/>
      <c r="P239" s="225"/>
      <c r="Q239" s="225"/>
      <c r="R239" s="225"/>
      <c r="S239" s="225"/>
      <c r="T239" s="225"/>
      <c r="U239" s="225"/>
      <c r="V239" s="225"/>
      <c r="W239" s="225"/>
      <c r="X239" s="225"/>
      <c r="Y239"/>
      <c r="Z239"/>
    </row>
    <row r="240" spans="1:26" ht="22.5" customHeight="1" x14ac:dyDescent="0.15">
      <c r="A240" s="225"/>
      <c r="B240" s="225" t="s">
        <v>380</v>
      </c>
      <c r="C240" s="225"/>
      <c r="D240" s="225"/>
      <c r="E240" s="225"/>
      <c r="F240" s="225"/>
      <c r="G240" s="225"/>
      <c r="H240" s="225"/>
      <c r="I240" s="225"/>
      <c r="J240" s="225"/>
      <c r="K240" s="225"/>
      <c r="L240" s="225"/>
      <c r="M240" s="225"/>
      <c r="N240" s="225"/>
      <c r="O240" s="225"/>
      <c r="P240" s="225"/>
      <c r="Q240" s="225"/>
      <c r="R240" s="225"/>
      <c r="S240" s="225"/>
      <c r="T240" s="225"/>
      <c r="U240" s="225"/>
      <c r="V240" s="225"/>
      <c r="W240" s="225"/>
      <c r="X240" s="225"/>
      <c r="Y240"/>
      <c r="Z240"/>
    </row>
    <row r="241" spans="1:26" ht="22.5" customHeight="1" x14ac:dyDescent="0.15">
      <c r="A241" s="225"/>
      <c r="B241" s="223" t="s">
        <v>374</v>
      </c>
      <c r="C241" s="225"/>
      <c r="D241" s="225"/>
      <c r="E241" s="225"/>
      <c r="F241" s="225"/>
      <c r="G241" s="225"/>
      <c r="H241" s="225"/>
      <c r="I241" s="225"/>
      <c r="J241" s="225"/>
      <c r="K241" s="225"/>
      <c r="L241" s="225"/>
      <c r="M241" s="225"/>
      <c r="N241" s="225"/>
      <c r="O241" s="225"/>
      <c r="P241" s="225"/>
      <c r="Q241" s="225"/>
      <c r="R241" s="225"/>
      <c r="S241" s="225"/>
      <c r="T241" s="225"/>
      <c r="U241" s="225"/>
      <c r="V241" s="225"/>
      <c r="W241" s="225"/>
      <c r="X241" s="225"/>
      <c r="Y241"/>
      <c r="Z241"/>
    </row>
    <row r="242" spans="1:26" ht="22.5" customHeight="1" x14ac:dyDescent="0.15">
      <c r="A242" s="225"/>
      <c r="B242" s="223" t="s">
        <v>372</v>
      </c>
      <c r="C242" s="225"/>
      <c r="D242" s="225"/>
      <c r="E242" s="225"/>
      <c r="F242" s="225"/>
      <c r="G242" s="225"/>
      <c r="H242" s="225"/>
      <c r="I242" s="225"/>
      <c r="J242" s="225"/>
      <c r="K242" s="225"/>
      <c r="L242" s="225"/>
      <c r="M242" s="225"/>
      <c r="N242" s="225"/>
      <c r="O242" s="225"/>
      <c r="P242" s="225"/>
      <c r="Q242" s="225"/>
      <c r="R242" s="225"/>
      <c r="S242" s="225"/>
      <c r="T242" s="225"/>
      <c r="U242" s="225"/>
      <c r="V242" s="225"/>
      <c r="W242" s="225"/>
      <c r="X242" s="225"/>
      <c r="Y242"/>
      <c r="Z242"/>
    </row>
    <row r="243" spans="1:26" ht="22.5" customHeight="1" x14ac:dyDescent="0.15">
      <c r="A243" s="225"/>
      <c r="B243" s="225" t="s">
        <v>373</v>
      </c>
      <c r="C243" s="225"/>
      <c r="D243" s="225"/>
      <c r="E243" s="225"/>
      <c r="F243" s="225"/>
      <c r="G243" s="225"/>
      <c r="H243" s="225"/>
      <c r="I243" s="225"/>
      <c r="J243" s="225"/>
      <c r="K243" s="225"/>
      <c r="L243" s="225"/>
      <c r="M243" s="225"/>
      <c r="N243" s="225"/>
      <c r="O243" s="225"/>
      <c r="P243" s="225"/>
      <c r="Q243" s="225"/>
      <c r="R243" s="225"/>
      <c r="S243" s="225"/>
      <c r="T243" s="225"/>
      <c r="U243" s="225"/>
      <c r="V243" s="225"/>
      <c r="W243" s="225"/>
      <c r="X243" s="225"/>
      <c r="Y243"/>
      <c r="Z243"/>
    </row>
    <row r="244" spans="1:26" ht="22.5" customHeight="1" x14ac:dyDescent="0.15">
      <c r="A244" s="1"/>
      <c r="B244" s="1"/>
      <c r="C244"/>
      <c r="D244"/>
      <c r="E244"/>
      <c r="F244"/>
      <c r="G244"/>
      <c r="H244"/>
      <c r="I244"/>
      <c r="J244"/>
      <c r="K244"/>
      <c r="L244"/>
      <c r="M244"/>
      <c r="N244"/>
      <c r="O244"/>
      <c r="P244"/>
      <c r="Q244"/>
      <c r="R244"/>
      <c r="S244"/>
      <c r="T244"/>
      <c r="U244"/>
      <c r="V244"/>
      <c r="W244"/>
      <c r="X244"/>
      <c r="Y244"/>
      <c r="Z244"/>
    </row>
    <row r="245" spans="1:26" ht="22.5" customHeight="1" x14ac:dyDescent="0.15">
      <c r="A245" s="496" t="s">
        <v>596</v>
      </c>
      <c r="B245" s="496"/>
      <c r="C245" s="496"/>
      <c r="D245" s="496"/>
      <c r="E245" s="496"/>
      <c r="F245" s="496"/>
      <c r="G245" s="496"/>
      <c r="H245" s="496"/>
      <c r="I245" s="496"/>
      <c r="J245" s="496"/>
      <c r="K245" s="496"/>
      <c r="L245" s="496"/>
      <c r="M245" s="496"/>
      <c r="N245" s="496"/>
      <c r="O245" s="496"/>
      <c r="P245" s="496"/>
      <c r="Q245" s="496"/>
      <c r="R245" s="496"/>
      <c r="S245" s="496"/>
      <c r="T245" s="496"/>
      <c r="U245" s="496"/>
      <c r="V245" s="496"/>
      <c r="W245" s="496"/>
      <c r="X245" s="496"/>
      <c r="Y245"/>
      <c r="Z245"/>
    </row>
    <row r="246" spans="1:26" ht="22.5" customHeight="1" x14ac:dyDescent="0.15">
      <c r="A246" s="256" t="s">
        <v>442</v>
      </c>
      <c r="B246" s="258"/>
      <c r="C246" s="258"/>
      <c r="D246" s="258"/>
      <c r="E246" s="258"/>
      <c r="F246" s="258"/>
      <c r="G246" s="258"/>
      <c r="H246" s="258"/>
      <c r="I246" s="258"/>
      <c r="J246" s="258"/>
      <c r="K246" s="258"/>
      <c r="L246" s="258"/>
      <c r="M246" s="258"/>
      <c r="N246" s="258"/>
      <c r="O246" s="258"/>
      <c r="P246" s="258"/>
      <c r="Q246" s="258"/>
      <c r="R246" s="258"/>
      <c r="S246" s="258"/>
      <c r="T246" s="258"/>
      <c r="U246" s="258"/>
      <c r="V246" s="258"/>
      <c r="W246" s="258"/>
      <c r="X246" s="258"/>
      <c r="Y246"/>
      <c r="Z246"/>
    </row>
    <row r="247" spans="1:26" ht="22.5" customHeight="1" x14ac:dyDescent="0.15">
      <c r="A247" s="259"/>
      <c r="B247" s="259"/>
      <c r="C247" s="259"/>
      <c r="D247" s="259"/>
      <c r="E247" s="259"/>
      <c r="F247" s="259"/>
      <c r="G247" s="259"/>
      <c r="H247" s="259"/>
      <c r="I247" s="259"/>
      <c r="J247" s="259"/>
      <c r="K247" s="259"/>
      <c r="L247" s="259"/>
      <c r="M247" s="259"/>
      <c r="N247" s="259"/>
      <c r="O247" s="259"/>
      <c r="P247" s="259"/>
      <c r="Q247" s="259"/>
      <c r="R247" s="259"/>
      <c r="S247" s="259"/>
      <c r="T247" s="259"/>
      <c r="U247" s="259"/>
      <c r="V247" s="259"/>
      <c r="W247" s="259"/>
      <c r="X247" s="259"/>
      <c r="Y247"/>
      <c r="Z247"/>
    </row>
    <row r="248" spans="1:26" ht="22.5" customHeight="1" x14ac:dyDescent="0.15">
      <c r="A248" s="240" t="s">
        <v>381</v>
      </c>
      <c r="B248" s="240"/>
      <c r="C248" s="240"/>
      <c r="D248" s="240"/>
      <c r="E248" s="240"/>
      <c r="F248" s="240"/>
      <c r="G248" s="240"/>
      <c r="H248" s="240"/>
      <c r="I248" s="264" t="s">
        <v>443</v>
      </c>
      <c r="J248" s="240"/>
      <c r="K248" s="240"/>
      <c r="L248" s="240"/>
      <c r="M248" s="240"/>
      <c r="N248" s="240"/>
      <c r="O248" s="240"/>
      <c r="P248" s="240"/>
      <c r="Q248" s="240"/>
      <c r="R248" s="240"/>
      <c r="S248" s="240"/>
      <c r="T248" s="240"/>
      <c r="U248" s="240"/>
      <c r="V248" s="240"/>
      <c r="W248" s="240"/>
      <c r="X248" s="240"/>
      <c r="Y248"/>
      <c r="Z248"/>
    </row>
    <row r="249" spans="1:26" ht="22.5" customHeight="1" thickBot="1" x14ac:dyDescent="0.2">
      <c r="A249" s="240"/>
      <c r="B249" s="240" t="s">
        <v>413</v>
      </c>
      <c r="C249" s="240"/>
      <c r="D249" s="240"/>
      <c r="E249" s="240"/>
      <c r="F249" s="240"/>
      <c r="G249" s="240"/>
      <c r="H249" s="240"/>
      <c r="I249" s="240"/>
      <c r="J249" s="240"/>
      <c r="K249" s="240"/>
      <c r="L249" s="240"/>
      <c r="M249" s="240"/>
      <c r="N249" s="240"/>
      <c r="O249" s="240"/>
      <c r="P249" s="253" t="s">
        <v>418</v>
      </c>
      <c r="Q249" s="253"/>
      <c r="R249" s="253"/>
      <c r="S249" s="253"/>
      <c r="T249" s="253"/>
      <c r="U249" s="253"/>
      <c r="V249" s="253"/>
      <c r="W249" s="240"/>
      <c r="X249" s="240"/>
      <c r="Y249"/>
      <c r="Z249"/>
    </row>
    <row r="250" spans="1:26" ht="22.5" customHeight="1" x14ac:dyDescent="0.15">
      <c r="A250" s="240"/>
      <c r="B250" s="240" t="s">
        <v>450</v>
      </c>
      <c r="C250" s="240"/>
      <c r="D250" s="240"/>
      <c r="E250" s="240"/>
      <c r="F250" s="240"/>
      <c r="G250" s="240"/>
      <c r="H250" s="240"/>
      <c r="I250" s="240"/>
      <c r="J250" s="240"/>
      <c r="K250" s="240"/>
      <c r="L250" s="240"/>
      <c r="M250" s="240"/>
      <c r="N250" s="240"/>
      <c r="O250" s="240"/>
      <c r="P250" s="240"/>
      <c r="Q250" s="240"/>
      <c r="R250" s="240"/>
      <c r="S250" s="240"/>
      <c r="T250" s="240"/>
      <c r="U250" s="240"/>
      <c r="V250" s="240"/>
      <c r="W250" s="240"/>
      <c r="X250" s="240"/>
      <c r="Y250"/>
      <c r="Z250"/>
    </row>
    <row r="251" spans="1:26" ht="22.5" customHeight="1" x14ac:dyDescent="0.15">
      <c r="A251" s="240"/>
      <c r="B251" s="240" t="s">
        <v>451</v>
      </c>
      <c r="C251" s="240"/>
      <c r="D251" s="240"/>
      <c r="E251" s="240"/>
      <c r="F251" s="240"/>
      <c r="G251" s="240"/>
      <c r="H251" s="240"/>
      <c r="I251" s="240"/>
      <c r="J251" s="240"/>
      <c r="K251" s="240"/>
      <c r="L251" s="240"/>
      <c r="M251" s="240"/>
      <c r="N251" s="240"/>
      <c r="O251" s="240"/>
      <c r="P251" s="240"/>
      <c r="Q251" s="240"/>
      <c r="R251" s="240"/>
      <c r="S251" s="240"/>
      <c r="T251" s="240"/>
      <c r="U251" s="240"/>
      <c r="V251" s="240"/>
      <c r="W251" s="240"/>
      <c r="X251" s="240"/>
      <c r="Y251"/>
      <c r="Z251"/>
    </row>
    <row r="252" spans="1:26" ht="22.5" customHeight="1" thickBot="1" x14ac:dyDescent="0.2">
      <c r="A252" s="240"/>
      <c r="B252" s="240" t="s">
        <v>414</v>
      </c>
      <c r="C252" s="240"/>
      <c r="D252" s="240"/>
      <c r="E252" s="240"/>
      <c r="F252" s="240"/>
      <c r="G252" s="240"/>
      <c r="H252" s="240"/>
      <c r="I252" s="240"/>
      <c r="J252" s="240"/>
      <c r="K252" s="240"/>
      <c r="L252" s="240"/>
      <c r="M252" s="240"/>
      <c r="N252" s="240"/>
      <c r="O252" s="240"/>
      <c r="P252" s="253" t="s">
        <v>418</v>
      </c>
      <c r="Q252" s="253"/>
      <c r="R252" s="253"/>
      <c r="S252" s="253"/>
      <c r="T252" s="253"/>
      <c r="U252" s="253"/>
      <c r="V252" s="253"/>
      <c r="W252" s="240"/>
      <c r="X252" s="240"/>
      <c r="Y252"/>
      <c r="Z252"/>
    </row>
    <row r="253" spans="1:26" ht="22.5" customHeight="1" x14ac:dyDescent="0.15">
      <c r="A253" s="240"/>
      <c r="B253" s="240" t="s">
        <v>446</v>
      </c>
      <c r="C253" s="240"/>
      <c r="D253" s="240"/>
      <c r="E253" s="240"/>
      <c r="F253" s="240"/>
      <c r="G253" s="240"/>
      <c r="H253" s="240"/>
      <c r="I253" s="240"/>
      <c r="J253" s="240"/>
      <c r="K253" s="240"/>
      <c r="L253" s="240"/>
      <c r="M253" s="240"/>
      <c r="N253" s="240"/>
      <c r="O253" s="240"/>
      <c r="P253" s="240"/>
      <c r="Q253" s="240"/>
      <c r="R253" s="240"/>
      <c r="S253" s="240"/>
      <c r="T253" s="240"/>
      <c r="U253" s="240"/>
      <c r="V253" s="240"/>
      <c r="W253" s="240"/>
      <c r="X253" s="240"/>
      <c r="Y253"/>
      <c r="Z253"/>
    </row>
    <row r="254" spans="1:26" ht="22.5" customHeight="1" x14ac:dyDescent="0.15">
      <c r="A254" s="240"/>
      <c r="B254" s="240" t="s">
        <v>447</v>
      </c>
      <c r="C254" s="240"/>
      <c r="D254" s="240"/>
      <c r="E254" s="240"/>
      <c r="F254" s="240"/>
      <c r="G254" s="240"/>
      <c r="H254" s="240"/>
      <c r="I254" s="240"/>
      <c r="J254" s="240"/>
      <c r="K254" s="240"/>
      <c r="L254" s="240"/>
      <c r="M254" s="240"/>
      <c r="N254" s="240"/>
      <c r="O254" s="240"/>
      <c r="P254" s="240"/>
      <c r="Q254" s="240"/>
      <c r="R254" s="240"/>
      <c r="S254" s="240"/>
      <c r="T254" s="240"/>
      <c r="U254" s="240"/>
      <c r="V254" s="240"/>
      <c r="W254" s="240"/>
      <c r="X254" s="240"/>
      <c r="Y254"/>
      <c r="Z254"/>
    </row>
    <row r="255" spans="1:26" ht="22.5" customHeight="1" thickBot="1" x14ac:dyDescent="0.2">
      <c r="A255" s="240"/>
      <c r="B255" s="240" t="s">
        <v>415</v>
      </c>
      <c r="C255" s="240"/>
      <c r="D255" s="240"/>
      <c r="E255" s="240"/>
      <c r="F255" s="240"/>
      <c r="G255" s="240"/>
      <c r="H255" s="240"/>
      <c r="I255" s="240"/>
      <c r="J255" s="240"/>
      <c r="K255" s="240"/>
      <c r="L255" s="240"/>
      <c r="M255" s="240"/>
      <c r="N255" s="240"/>
      <c r="O255" s="240"/>
      <c r="P255" s="253" t="s">
        <v>418</v>
      </c>
      <c r="Q255" s="253"/>
      <c r="R255" s="253"/>
      <c r="S255" s="253"/>
      <c r="T255" s="253"/>
      <c r="U255" s="253"/>
      <c r="V255" s="253"/>
      <c r="W255" s="240"/>
      <c r="X255" s="240"/>
      <c r="Y255"/>
      <c r="Z255"/>
    </row>
    <row r="256" spans="1:26" ht="22.5" customHeight="1" x14ac:dyDescent="0.15">
      <c r="A256" s="240"/>
      <c r="B256" s="240" t="s">
        <v>448</v>
      </c>
      <c r="C256" s="240"/>
      <c r="D256" s="240"/>
      <c r="E256" s="240"/>
      <c r="F256" s="240"/>
      <c r="G256" s="240"/>
      <c r="H256" s="240"/>
      <c r="I256" s="240"/>
      <c r="J256" s="240"/>
      <c r="K256" s="240"/>
      <c r="L256" s="240"/>
      <c r="M256" s="240"/>
      <c r="N256" s="240"/>
      <c r="O256" s="240"/>
      <c r="P256" s="240"/>
      <c r="Q256" s="240"/>
      <c r="R256" s="240"/>
      <c r="S256" s="240"/>
      <c r="T256" s="240"/>
      <c r="U256" s="240"/>
      <c r="V256" s="240"/>
      <c r="W256" s="240"/>
      <c r="X256" s="240"/>
      <c r="Y256"/>
      <c r="Z256"/>
    </row>
    <row r="257" spans="1:28" ht="22.5" customHeight="1" x14ac:dyDescent="0.15">
      <c r="A257" s="240"/>
      <c r="B257" s="240" t="s">
        <v>449</v>
      </c>
      <c r="C257" s="240"/>
      <c r="D257" s="240"/>
      <c r="E257" s="240"/>
      <c r="F257" s="240"/>
      <c r="G257" s="240"/>
      <c r="H257" s="240"/>
      <c r="I257" s="240"/>
      <c r="J257" s="240"/>
      <c r="K257" s="240"/>
      <c r="L257" s="240"/>
      <c r="M257" s="240"/>
      <c r="N257" s="240"/>
      <c r="O257" s="240"/>
      <c r="P257" s="240"/>
      <c r="Q257" s="240"/>
      <c r="R257" s="240"/>
      <c r="S257" s="240"/>
      <c r="T257" s="240"/>
      <c r="U257" s="240"/>
      <c r="V257" s="240"/>
      <c r="W257" s="240"/>
      <c r="X257" s="240"/>
      <c r="Y257"/>
      <c r="Z257"/>
    </row>
    <row r="258" spans="1:28" ht="22.5" customHeight="1" x14ac:dyDescent="0.15">
      <c r="A258" s="240"/>
      <c r="B258" s="240" t="s">
        <v>411</v>
      </c>
      <c r="C258" s="240"/>
      <c r="D258" s="240"/>
      <c r="E258" s="241"/>
      <c r="F258" s="240"/>
      <c r="G258" s="240"/>
      <c r="H258" s="240"/>
      <c r="I258" s="240"/>
      <c r="J258" s="240"/>
      <c r="K258" s="240"/>
      <c r="L258" s="240"/>
      <c r="M258" s="240"/>
      <c r="N258" s="240"/>
      <c r="O258" s="240"/>
      <c r="P258" s="240"/>
      <c r="Q258" s="240"/>
      <c r="R258" s="240"/>
      <c r="S258" s="240"/>
      <c r="T258" s="240"/>
      <c r="U258" s="240"/>
      <c r="V258" s="240"/>
      <c r="W258" s="240"/>
      <c r="X258" s="240"/>
      <c r="Y258"/>
      <c r="Z258"/>
    </row>
    <row r="259" spans="1:28" ht="22.5" customHeight="1" thickBot="1" x14ac:dyDescent="0.2">
      <c r="A259" s="240"/>
      <c r="B259" s="240" t="s">
        <v>408</v>
      </c>
      <c r="C259" s="240"/>
      <c r="D259" s="240"/>
      <c r="E259" s="240"/>
      <c r="F259" s="240"/>
      <c r="G259" s="240"/>
      <c r="H259" s="240"/>
      <c r="I259" s="240"/>
      <c r="J259" s="240"/>
      <c r="K259" s="240"/>
      <c r="L259" s="240"/>
      <c r="M259" s="240"/>
      <c r="N259" s="240"/>
      <c r="O259" s="240"/>
      <c r="P259" s="253" t="s">
        <v>418</v>
      </c>
      <c r="Q259" s="253"/>
      <c r="R259" s="253"/>
      <c r="S259" s="253"/>
      <c r="T259" s="253"/>
      <c r="U259" s="253"/>
      <c r="V259" s="253"/>
      <c r="W259" s="240"/>
      <c r="X259" s="240"/>
      <c r="Y259"/>
      <c r="Z259"/>
    </row>
    <row r="260" spans="1:28" ht="22.5" customHeight="1" x14ac:dyDescent="0.15">
      <c r="A260" s="240"/>
      <c r="B260" s="240" t="s">
        <v>452</v>
      </c>
      <c r="C260" s="240"/>
      <c r="D260" s="240"/>
      <c r="E260" s="240"/>
      <c r="F260" s="240"/>
      <c r="G260" s="240"/>
      <c r="H260" s="240"/>
      <c r="I260" s="240"/>
      <c r="J260" s="240"/>
      <c r="K260" s="240"/>
      <c r="L260" s="240"/>
      <c r="M260" s="240"/>
      <c r="N260" s="240"/>
      <c r="O260" s="240"/>
      <c r="P260" s="240"/>
      <c r="Q260" s="240"/>
      <c r="R260" s="240"/>
      <c r="S260" s="240"/>
      <c r="T260" s="240"/>
      <c r="U260" s="240"/>
      <c r="V260" s="240"/>
      <c r="W260" s="240"/>
      <c r="X260" s="240"/>
      <c r="Y260"/>
      <c r="Z260"/>
      <c r="AB260" s="260"/>
    </row>
    <row r="261" spans="1:28" s="260" customFormat="1" ht="22.5" customHeight="1" x14ac:dyDescent="0.15">
      <c r="A261" s="240"/>
      <c r="B261" s="240" t="s">
        <v>453</v>
      </c>
      <c r="C261" s="240"/>
      <c r="D261" s="240"/>
      <c r="E261" s="240"/>
      <c r="F261" s="240"/>
      <c r="G261" s="240"/>
      <c r="H261" s="240"/>
      <c r="I261" s="240"/>
      <c r="J261" s="240"/>
      <c r="K261" s="240"/>
      <c r="L261" s="240"/>
      <c r="M261" s="240"/>
      <c r="N261" s="240"/>
      <c r="O261" s="240"/>
      <c r="P261" s="240"/>
      <c r="Q261" s="240"/>
      <c r="R261" s="240"/>
      <c r="S261" s="240"/>
      <c r="T261" s="240"/>
      <c r="U261" s="240"/>
      <c r="V261" s="240"/>
      <c r="W261" s="240"/>
      <c r="X261" s="240"/>
    </row>
    <row r="262" spans="1:28" s="260" customFormat="1" ht="22.5" customHeight="1" thickBot="1" x14ac:dyDescent="0.2">
      <c r="A262" s="240"/>
      <c r="B262" s="240" t="s">
        <v>409</v>
      </c>
      <c r="C262" s="240"/>
      <c r="D262" s="240"/>
      <c r="E262" s="240"/>
      <c r="F262" s="240"/>
      <c r="G262" s="240"/>
      <c r="H262" s="240"/>
      <c r="I262" s="240"/>
      <c r="J262" s="240"/>
      <c r="K262" s="240"/>
      <c r="L262" s="240"/>
      <c r="M262" s="240"/>
      <c r="N262" s="240"/>
      <c r="O262" s="240"/>
      <c r="P262" s="253" t="s">
        <v>418</v>
      </c>
      <c r="Q262" s="253"/>
      <c r="R262" s="253"/>
      <c r="S262" s="253"/>
      <c r="T262" s="253"/>
      <c r="U262" s="253"/>
      <c r="V262" s="253"/>
      <c r="W262" s="240"/>
      <c r="X262" s="240"/>
    </row>
    <row r="263" spans="1:28" s="260" customFormat="1" ht="22.5" customHeight="1" x14ac:dyDescent="0.15">
      <c r="A263" s="240"/>
      <c r="B263" s="240" t="s">
        <v>454</v>
      </c>
      <c r="C263" s="240"/>
      <c r="D263" s="240"/>
      <c r="E263" s="240"/>
      <c r="F263" s="240"/>
      <c r="G263" s="240"/>
      <c r="H263" s="240"/>
      <c r="I263" s="240"/>
      <c r="J263" s="240"/>
      <c r="K263" s="240"/>
      <c r="L263" s="240"/>
      <c r="M263" s="240"/>
      <c r="N263" s="240"/>
      <c r="O263" s="240"/>
      <c r="P263" s="240"/>
      <c r="Q263" s="240"/>
      <c r="R263" s="240"/>
      <c r="S263" s="240"/>
      <c r="T263" s="240"/>
      <c r="U263" s="240"/>
      <c r="V263" s="240"/>
      <c r="W263" s="240"/>
      <c r="X263" s="240"/>
    </row>
    <row r="264" spans="1:28" s="260" customFormat="1" ht="22.5" customHeight="1" x14ac:dyDescent="0.15">
      <c r="A264" s="240"/>
      <c r="B264" s="240" t="s">
        <v>455</v>
      </c>
      <c r="C264" s="240"/>
      <c r="D264" s="240"/>
      <c r="E264" s="240"/>
      <c r="F264" s="240"/>
      <c r="G264" s="240"/>
      <c r="H264" s="240"/>
      <c r="I264" s="240"/>
      <c r="J264" s="240"/>
      <c r="K264" s="240"/>
      <c r="L264" s="240"/>
      <c r="M264" s="240"/>
      <c r="N264" s="240"/>
      <c r="O264" s="240"/>
      <c r="P264" s="240"/>
      <c r="Q264" s="240"/>
      <c r="R264" s="240"/>
      <c r="S264" s="240"/>
      <c r="T264" s="240"/>
      <c r="U264" s="240"/>
      <c r="V264" s="240"/>
      <c r="W264" s="240"/>
      <c r="X264" s="240"/>
    </row>
    <row r="265" spans="1:28" s="260" customFormat="1" ht="22.5" customHeight="1" x14ac:dyDescent="0.15">
      <c r="A265" s="240"/>
      <c r="B265" s="240" t="s">
        <v>412</v>
      </c>
      <c r="C265" s="240"/>
      <c r="D265" s="240"/>
      <c r="E265" s="240"/>
      <c r="F265" s="240"/>
      <c r="G265" s="240"/>
      <c r="H265" s="240"/>
      <c r="I265" s="240"/>
      <c r="J265" s="240"/>
      <c r="K265" s="240"/>
      <c r="L265" s="240"/>
      <c r="M265" s="240"/>
      <c r="N265" s="240"/>
      <c r="O265" s="240"/>
      <c r="P265" s="240"/>
      <c r="Q265" s="240"/>
      <c r="R265" s="240"/>
      <c r="S265" s="240"/>
      <c r="T265" s="240"/>
      <c r="U265" s="240"/>
      <c r="V265" s="240"/>
      <c r="W265" s="240"/>
      <c r="X265" s="240"/>
    </row>
    <row r="266" spans="1:28" s="260" customFormat="1" ht="22.5" customHeight="1" thickBot="1" x14ac:dyDescent="0.2">
      <c r="A266" s="240"/>
      <c r="B266" s="240" t="s">
        <v>408</v>
      </c>
      <c r="C266" s="240"/>
      <c r="D266" s="240"/>
      <c r="E266" s="240"/>
      <c r="F266" s="240"/>
      <c r="G266" s="240"/>
      <c r="H266" s="240"/>
      <c r="I266" s="240"/>
      <c r="J266" s="240"/>
      <c r="K266" s="240"/>
      <c r="L266" s="240"/>
      <c r="M266" s="240"/>
      <c r="N266" s="240"/>
      <c r="O266" s="240"/>
      <c r="P266" s="253" t="s">
        <v>418</v>
      </c>
      <c r="Q266" s="253"/>
      <c r="R266" s="253"/>
      <c r="S266" s="253"/>
      <c r="T266" s="253"/>
      <c r="U266" s="253"/>
      <c r="V266" s="253"/>
      <c r="W266" s="240"/>
      <c r="X266" s="240"/>
    </row>
    <row r="267" spans="1:28" s="260" customFormat="1" ht="22.5" customHeight="1" x14ac:dyDescent="0.15">
      <c r="A267" s="240"/>
      <c r="B267" s="240" t="s">
        <v>452</v>
      </c>
      <c r="C267" s="240"/>
      <c r="D267" s="240"/>
      <c r="E267" s="240"/>
      <c r="F267" s="240"/>
      <c r="G267" s="240"/>
      <c r="H267" s="240"/>
      <c r="I267" s="240"/>
      <c r="J267" s="240"/>
      <c r="K267" s="240"/>
      <c r="L267" s="240"/>
      <c r="M267" s="240"/>
      <c r="N267" s="240"/>
      <c r="O267" s="240"/>
      <c r="P267" s="240"/>
      <c r="Q267" s="240"/>
      <c r="R267" s="240"/>
      <c r="S267" s="240"/>
      <c r="T267" s="240"/>
      <c r="U267" s="240"/>
      <c r="V267" s="240"/>
      <c r="W267" s="240"/>
      <c r="X267" s="240"/>
    </row>
    <row r="268" spans="1:28" s="260" customFormat="1" ht="22.5" customHeight="1" x14ac:dyDescent="0.15">
      <c r="A268" s="240"/>
      <c r="B268" s="240" t="s">
        <v>456</v>
      </c>
      <c r="C268" s="240"/>
      <c r="D268" s="240"/>
      <c r="E268" s="240"/>
      <c r="F268" s="240"/>
      <c r="G268" s="240"/>
      <c r="H268" s="240"/>
      <c r="I268" s="240"/>
      <c r="J268" s="240"/>
      <c r="K268" s="240"/>
      <c r="L268" s="240"/>
      <c r="M268" s="240"/>
      <c r="N268" s="240"/>
      <c r="O268" s="240"/>
      <c r="P268" s="240"/>
      <c r="Q268" s="240"/>
      <c r="R268" s="240"/>
      <c r="S268" s="240"/>
      <c r="T268" s="240"/>
      <c r="U268" s="240"/>
      <c r="V268" s="240"/>
      <c r="W268" s="240"/>
      <c r="X268" s="240"/>
    </row>
    <row r="269" spans="1:28" s="260" customFormat="1" ht="22.5" customHeight="1" thickBot="1" x14ac:dyDescent="0.2">
      <c r="A269" s="240"/>
      <c r="B269" s="240" t="s">
        <v>410</v>
      </c>
      <c r="C269" s="240"/>
      <c r="D269" s="240"/>
      <c r="E269" s="240"/>
      <c r="F269" s="240"/>
      <c r="G269" s="240"/>
      <c r="H269" s="240"/>
      <c r="I269" s="240"/>
      <c r="J269" s="240"/>
      <c r="K269" s="240"/>
      <c r="L269" s="240"/>
      <c r="M269" s="240"/>
      <c r="N269" s="240"/>
      <c r="O269" s="240"/>
      <c r="P269" s="253" t="s">
        <v>418</v>
      </c>
      <c r="Q269" s="253"/>
      <c r="R269" s="253"/>
      <c r="S269" s="253"/>
      <c r="T269" s="253"/>
      <c r="U269" s="253"/>
      <c r="V269" s="253"/>
      <c r="W269" s="240"/>
      <c r="X269" s="240"/>
    </row>
    <row r="270" spans="1:28" s="260" customFormat="1" ht="22.5" customHeight="1" x14ac:dyDescent="0.15">
      <c r="A270" s="240"/>
      <c r="B270" s="240" t="s">
        <v>452</v>
      </c>
      <c r="C270" s="240"/>
      <c r="D270" s="240"/>
      <c r="E270" s="240"/>
      <c r="F270" s="240"/>
      <c r="G270" s="240"/>
      <c r="H270" s="240"/>
      <c r="I270" s="240"/>
      <c r="J270" s="240"/>
      <c r="K270" s="240"/>
      <c r="L270" s="240"/>
      <c r="M270" s="240"/>
      <c r="N270" s="240"/>
      <c r="O270" s="240"/>
      <c r="P270" s="240"/>
      <c r="Q270" s="240"/>
      <c r="R270" s="240"/>
      <c r="S270" s="240"/>
      <c r="T270" s="240"/>
      <c r="U270" s="240"/>
      <c r="V270" s="240"/>
      <c r="W270" s="240"/>
      <c r="X270" s="240"/>
    </row>
    <row r="271" spans="1:28" s="260" customFormat="1" ht="22.5" customHeight="1" x14ac:dyDescent="0.15">
      <c r="A271" s="240"/>
      <c r="B271" s="240" t="s">
        <v>457</v>
      </c>
      <c r="C271" s="240"/>
      <c r="D271" s="240"/>
      <c r="E271" s="240"/>
      <c r="F271" s="240"/>
      <c r="G271" s="240"/>
      <c r="H271" s="240"/>
      <c r="I271" s="240"/>
      <c r="J271" s="240"/>
      <c r="K271" s="240"/>
      <c r="L271" s="240"/>
      <c r="M271" s="240"/>
      <c r="N271" s="240"/>
      <c r="O271" s="240"/>
      <c r="P271" s="240"/>
      <c r="Q271" s="240"/>
      <c r="R271" s="240"/>
      <c r="S271" s="240"/>
      <c r="T271" s="240"/>
      <c r="U271" s="240"/>
      <c r="V271" s="240"/>
      <c r="W271" s="240"/>
      <c r="X271" s="240"/>
    </row>
    <row r="272" spans="1:28" s="260" customFormat="1" ht="22.5" customHeight="1" thickBot="1" x14ac:dyDescent="0.2">
      <c r="A272" s="240"/>
      <c r="B272" s="240" t="s">
        <v>416</v>
      </c>
      <c r="C272" s="240"/>
      <c r="D272" s="240"/>
      <c r="E272" s="240"/>
      <c r="F272" s="240"/>
      <c r="G272" s="240"/>
      <c r="H272" s="240"/>
      <c r="I272" s="240"/>
      <c r="J272" s="240"/>
      <c r="K272" s="240"/>
      <c r="L272" s="240"/>
      <c r="M272" s="240"/>
      <c r="N272" s="240"/>
      <c r="O272" s="240"/>
      <c r="P272" s="253" t="s">
        <v>418</v>
      </c>
      <c r="Q272" s="253"/>
      <c r="R272" s="253"/>
      <c r="S272" s="253"/>
      <c r="T272" s="253"/>
      <c r="U272" s="253"/>
      <c r="V272" s="253"/>
      <c r="W272" s="240"/>
      <c r="X272" s="240"/>
    </row>
    <row r="273" spans="1:28" s="260" customFormat="1" ht="22.5" customHeight="1" x14ac:dyDescent="0.15">
      <c r="A273" s="240"/>
      <c r="B273" s="240" t="s">
        <v>458</v>
      </c>
      <c r="C273" s="240"/>
      <c r="D273" s="240"/>
      <c r="E273" s="240"/>
      <c r="F273" s="240"/>
      <c r="G273" s="240"/>
      <c r="H273" s="240"/>
      <c r="I273" s="240"/>
      <c r="J273" s="240"/>
      <c r="K273" s="240"/>
      <c r="L273" s="240"/>
      <c r="M273" s="240"/>
      <c r="N273" s="240"/>
      <c r="O273" s="240"/>
      <c r="P273" s="240"/>
      <c r="Q273" s="240"/>
      <c r="R273" s="240"/>
      <c r="S273" s="240"/>
      <c r="T273" s="240"/>
      <c r="U273" s="240"/>
      <c r="V273" s="240"/>
      <c r="W273" s="240"/>
      <c r="X273" s="240"/>
    </row>
    <row r="274" spans="1:28" s="260" customFormat="1" ht="22.5" customHeight="1" x14ac:dyDescent="0.15">
      <c r="A274" s="240"/>
      <c r="B274" s="240" t="s">
        <v>459</v>
      </c>
      <c r="C274" s="240"/>
      <c r="D274" s="240"/>
      <c r="E274" s="240"/>
      <c r="F274" s="240"/>
      <c r="G274" s="240"/>
      <c r="H274" s="240"/>
      <c r="I274" s="240"/>
      <c r="J274" s="240"/>
      <c r="K274" s="240"/>
      <c r="L274" s="240"/>
      <c r="M274" s="240"/>
      <c r="N274" s="240"/>
      <c r="O274" s="240"/>
      <c r="P274" s="240"/>
      <c r="Q274" s="240"/>
      <c r="R274" s="240"/>
      <c r="S274" s="240"/>
      <c r="T274" s="240"/>
      <c r="U274" s="240"/>
      <c r="V274" s="240"/>
      <c r="W274" s="240"/>
      <c r="X274" s="240"/>
    </row>
    <row r="275" spans="1:28" s="260" customFormat="1" ht="22.5" customHeight="1" thickBot="1" x14ac:dyDescent="0.2">
      <c r="A275" s="240"/>
      <c r="B275" s="240" t="s">
        <v>417</v>
      </c>
      <c r="C275" s="240"/>
      <c r="D275" s="240"/>
      <c r="E275" s="240"/>
      <c r="F275" s="240"/>
      <c r="G275" s="240"/>
      <c r="H275" s="240"/>
      <c r="I275" s="240"/>
      <c r="J275" s="240"/>
      <c r="K275" s="240"/>
      <c r="L275" s="240"/>
      <c r="M275" s="240"/>
      <c r="N275" s="240"/>
      <c r="O275" s="240"/>
      <c r="P275" s="253" t="s">
        <v>418</v>
      </c>
      <c r="Q275" s="253"/>
      <c r="R275" s="253"/>
      <c r="S275" s="253"/>
      <c r="T275" s="253"/>
      <c r="U275" s="253"/>
      <c r="V275" s="253"/>
      <c r="W275" s="240"/>
      <c r="X275" s="240"/>
      <c r="AB275"/>
    </row>
    <row r="276" spans="1:28" ht="22.5" customHeight="1" x14ac:dyDescent="0.15">
      <c r="A276" s="235"/>
      <c r="B276" s="259" t="s">
        <v>460</v>
      </c>
      <c r="C276" s="235"/>
      <c r="D276" s="235"/>
      <c r="E276" s="235"/>
      <c r="F276" s="235"/>
      <c r="G276" s="235"/>
      <c r="H276" s="235"/>
      <c r="I276" s="235"/>
      <c r="J276" s="235"/>
      <c r="K276" s="235"/>
      <c r="L276" s="235"/>
      <c r="M276" s="235"/>
      <c r="N276" s="235"/>
      <c r="O276" s="235"/>
      <c r="P276" s="235"/>
      <c r="Q276" s="235"/>
      <c r="R276" s="235"/>
      <c r="S276" s="235"/>
      <c r="T276" s="235"/>
      <c r="U276" s="235"/>
      <c r="V276" s="235"/>
      <c r="W276" s="235"/>
      <c r="X276" s="235"/>
      <c r="Y276"/>
      <c r="Z276"/>
    </row>
    <row r="277" spans="1:28" ht="22.5" customHeight="1" x14ac:dyDescent="0.15">
      <c r="A277" s="235"/>
      <c r="B277" s="259" t="s">
        <v>461</v>
      </c>
      <c r="C277" s="235"/>
      <c r="D277" s="235"/>
      <c r="E277" s="235"/>
      <c r="F277" s="235"/>
      <c r="G277" s="235"/>
      <c r="H277" s="235"/>
      <c r="I277" s="235"/>
      <c r="J277" s="235"/>
      <c r="K277" s="235"/>
      <c r="L277" s="235"/>
      <c r="M277" s="235"/>
      <c r="N277" s="235"/>
      <c r="O277" s="235"/>
      <c r="P277" s="235"/>
      <c r="Q277" s="235"/>
      <c r="R277" s="235"/>
      <c r="S277" s="235"/>
      <c r="T277" s="235"/>
      <c r="U277" s="235"/>
      <c r="V277" s="235"/>
      <c r="W277" s="235"/>
      <c r="X277" s="235"/>
      <c r="Y277"/>
      <c r="Z277"/>
    </row>
    <row r="278" spans="1:28" ht="22.5" customHeight="1" x14ac:dyDescent="0.15">
      <c r="A278" s="235"/>
      <c r="B278" s="235"/>
      <c r="C278" s="235"/>
      <c r="D278" s="235"/>
      <c r="E278" s="235"/>
      <c r="F278" s="235"/>
      <c r="G278" s="235"/>
      <c r="H278" s="235"/>
      <c r="I278" s="235"/>
      <c r="J278" s="235"/>
      <c r="K278" s="235"/>
      <c r="L278" s="235"/>
      <c r="M278" s="235"/>
      <c r="N278" s="235"/>
      <c r="O278" s="235"/>
      <c r="P278" s="235"/>
      <c r="Q278" s="235"/>
      <c r="R278" s="235"/>
      <c r="S278" s="235"/>
      <c r="T278" s="235"/>
      <c r="U278" s="235"/>
      <c r="V278" s="235"/>
      <c r="W278" s="235"/>
      <c r="X278" s="235"/>
      <c r="Y278"/>
      <c r="Z278"/>
    </row>
    <row r="279" spans="1:28" ht="22.5" customHeight="1" x14ac:dyDescent="0.15">
      <c r="A279" s="235" t="s">
        <v>383</v>
      </c>
      <c r="B279" s="235"/>
      <c r="C279" s="235"/>
      <c r="D279" s="235"/>
      <c r="E279" s="235"/>
      <c r="F279" s="235"/>
      <c r="G279" s="235"/>
      <c r="H279" s="265" t="s">
        <v>444</v>
      </c>
      <c r="I279" s="235"/>
      <c r="J279" s="235"/>
      <c r="K279" s="235"/>
      <c r="L279" s="235"/>
      <c r="M279" s="235"/>
      <c r="N279" s="235"/>
      <c r="O279" s="235"/>
      <c r="P279" s="235"/>
      <c r="Q279" s="235"/>
      <c r="R279" s="235"/>
      <c r="S279" s="235"/>
      <c r="T279" s="235"/>
      <c r="U279" s="235"/>
      <c r="V279" s="235"/>
      <c r="W279" s="235"/>
      <c r="X279" s="235"/>
      <c r="Y279"/>
      <c r="Z279"/>
      <c r="AB279" s="260"/>
    </row>
    <row r="280" spans="1:28" s="260" customFormat="1" ht="22.5" customHeight="1" x14ac:dyDescent="0.15">
      <c r="A280" s="235"/>
      <c r="B280" s="498" t="s">
        <v>399</v>
      </c>
      <c r="C280" s="498"/>
      <c r="D280" s="498"/>
      <c r="E280" s="498"/>
      <c r="F280" s="498"/>
      <c r="G280" s="498"/>
      <c r="H280" s="498"/>
      <c r="I280" s="498" t="s">
        <v>400</v>
      </c>
      <c r="J280" s="498"/>
      <c r="K280" s="498"/>
      <c r="L280" s="498"/>
      <c r="M280" s="498"/>
      <c r="N280" s="498"/>
      <c r="O280" s="498"/>
      <c r="P280" s="498"/>
      <c r="Q280" s="498"/>
      <c r="R280" s="498"/>
      <c r="S280" s="498"/>
      <c r="T280" s="498"/>
      <c r="U280" s="498" t="s">
        <v>401</v>
      </c>
      <c r="V280" s="498"/>
      <c r="W280" s="498"/>
      <c r="X280" s="498"/>
    </row>
    <row r="281" spans="1:28" s="260" customFormat="1" ht="22.5" customHeight="1" x14ac:dyDescent="0.15">
      <c r="A281" s="235"/>
      <c r="B281" s="245" t="s">
        <v>389</v>
      </c>
      <c r="C281" s="245" t="s">
        <v>403</v>
      </c>
      <c r="D281" s="497" t="s">
        <v>14</v>
      </c>
      <c r="E281" s="497"/>
      <c r="F281" s="497"/>
      <c r="G281" s="497"/>
      <c r="H281" s="497"/>
      <c r="I281" s="497" t="s">
        <v>389</v>
      </c>
      <c r="J281" s="497"/>
      <c r="K281" s="497"/>
      <c r="L281" s="497"/>
      <c r="M281" s="497"/>
      <c r="N281" s="243" t="s">
        <v>404</v>
      </c>
      <c r="O281" s="497" t="s">
        <v>397</v>
      </c>
      <c r="P281" s="497"/>
      <c r="Q281" s="497" t="s">
        <v>14</v>
      </c>
      <c r="R281" s="497"/>
      <c r="S281" s="497"/>
      <c r="T281" s="497"/>
      <c r="U281" s="497" t="s">
        <v>402</v>
      </c>
      <c r="V281" s="497"/>
      <c r="W281" s="497"/>
      <c r="X281" s="497"/>
    </row>
    <row r="282" spans="1:28" s="260" customFormat="1" ht="22.5" customHeight="1" x14ac:dyDescent="0.15">
      <c r="A282" s="235"/>
      <c r="B282" s="246"/>
      <c r="C282" s="246"/>
      <c r="D282" s="466"/>
      <c r="E282" s="466"/>
      <c r="F282" s="466"/>
      <c r="G282" s="466"/>
      <c r="H282" s="466"/>
      <c r="I282" s="466"/>
      <c r="J282" s="466"/>
      <c r="K282" s="466"/>
      <c r="L282" s="466"/>
      <c r="M282" s="466"/>
      <c r="N282" s="248"/>
      <c r="O282" s="466"/>
      <c r="P282" s="466"/>
      <c r="Q282" s="466"/>
      <c r="R282" s="466"/>
      <c r="S282" s="466"/>
      <c r="T282" s="466"/>
      <c r="U282" s="484"/>
      <c r="V282" s="484"/>
      <c r="W282" s="484"/>
      <c r="X282" s="484"/>
    </row>
    <row r="283" spans="1:28" s="260" customFormat="1" ht="22.5" customHeight="1" x14ac:dyDescent="0.15">
      <c r="A283" s="235"/>
      <c r="B283" s="246"/>
      <c r="C283" s="246"/>
      <c r="D283" s="466"/>
      <c r="E283" s="466"/>
      <c r="F283" s="466"/>
      <c r="G283" s="466"/>
      <c r="H283" s="466"/>
      <c r="I283" s="466"/>
      <c r="J283" s="466"/>
      <c r="K283" s="466"/>
      <c r="L283" s="466"/>
      <c r="M283" s="466"/>
      <c r="N283" s="248"/>
      <c r="O283" s="466"/>
      <c r="P283" s="466"/>
      <c r="Q283" s="466"/>
      <c r="R283" s="466"/>
      <c r="S283" s="466"/>
      <c r="T283" s="466"/>
      <c r="U283" s="484"/>
      <c r="V283" s="484"/>
      <c r="W283" s="484"/>
      <c r="X283" s="484"/>
    </row>
    <row r="284" spans="1:28" s="260" customFormat="1" ht="22.5" customHeight="1" x14ac:dyDescent="0.15">
      <c r="A284" s="235"/>
      <c r="B284" s="246"/>
      <c r="C284" s="246"/>
      <c r="D284" s="466"/>
      <c r="E284" s="466"/>
      <c r="F284" s="466"/>
      <c r="G284" s="466"/>
      <c r="H284" s="466"/>
      <c r="I284" s="466"/>
      <c r="J284" s="466"/>
      <c r="K284" s="466"/>
      <c r="L284" s="466"/>
      <c r="M284" s="466"/>
      <c r="N284" s="248"/>
      <c r="O284" s="466"/>
      <c r="P284" s="466"/>
      <c r="Q284" s="466"/>
      <c r="R284" s="466"/>
      <c r="S284" s="466"/>
      <c r="T284" s="466"/>
      <c r="U284" s="484"/>
      <c r="V284" s="484"/>
      <c r="W284" s="484"/>
      <c r="X284" s="484"/>
    </row>
    <row r="285" spans="1:28" s="260" customFormat="1" ht="22.5" customHeight="1" x14ac:dyDescent="0.15">
      <c r="A285" s="235"/>
      <c r="B285" s="246"/>
      <c r="C285" s="246"/>
      <c r="D285" s="466"/>
      <c r="E285" s="466"/>
      <c r="F285" s="466"/>
      <c r="G285" s="466"/>
      <c r="H285" s="466"/>
      <c r="I285" s="466"/>
      <c r="J285" s="466"/>
      <c r="K285" s="466"/>
      <c r="L285" s="466"/>
      <c r="M285" s="466"/>
      <c r="N285" s="248"/>
      <c r="O285" s="466"/>
      <c r="P285" s="466"/>
      <c r="Q285" s="466"/>
      <c r="R285" s="466"/>
      <c r="S285" s="466"/>
      <c r="T285" s="466"/>
      <c r="U285" s="484"/>
      <c r="V285" s="484"/>
      <c r="W285" s="484"/>
      <c r="X285" s="484"/>
    </row>
    <row r="286" spans="1:28" s="260" customFormat="1" ht="22.5" customHeight="1" x14ac:dyDescent="0.15">
      <c r="A286" s="235"/>
      <c r="B286" s="246"/>
      <c r="C286" s="246"/>
      <c r="D286" s="466"/>
      <c r="E286" s="466"/>
      <c r="F286" s="466"/>
      <c r="G286" s="466"/>
      <c r="H286" s="466"/>
      <c r="I286" s="466"/>
      <c r="J286" s="466"/>
      <c r="K286" s="466"/>
      <c r="L286" s="466"/>
      <c r="M286" s="466"/>
      <c r="N286" s="248"/>
      <c r="O286" s="466"/>
      <c r="P286" s="466"/>
      <c r="Q286" s="466"/>
      <c r="R286" s="466"/>
      <c r="S286" s="466"/>
      <c r="T286" s="466"/>
      <c r="U286" s="484"/>
      <c r="V286" s="484"/>
      <c r="W286" s="484"/>
      <c r="X286" s="484"/>
    </row>
    <row r="287" spans="1:28" s="260" customFormat="1" ht="22.5" customHeight="1" x14ac:dyDescent="0.15">
      <c r="A287" s="259"/>
      <c r="B287" s="246"/>
      <c r="C287" s="246"/>
      <c r="D287" s="466"/>
      <c r="E287" s="466"/>
      <c r="F287" s="466"/>
      <c r="G287" s="466"/>
      <c r="H287" s="466"/>
      <c r="I287" s="466"/>
      <c r="J287" s="466"/>
      <c r="K287" s="466"/>
      <c r="L287" s="466"/>
      <c r="M287" s="466"/>
      <c r="N287" s="248"/>
      <c r="O287" s="466"/>
      <c r="P287" s="466"/>
      <c r="Q287" s="466"/>
      <c r="R287" s="466"/>
      <c r="S287" s="466"/>
      <c r="T287" s="466"/>
      <c r="U287" s="484"/>
      <c r="V287" s="484"/>
      <c r="W287" s="484"/>
      <c r="X287" s="484"/>
    </row>
    <row r="288" spans="1:28" s="260" customFormat="1" ht="22.5" customHeight="1" x14ac:dyDescent="0.15">
      <c r="A288" s="259"/>
      <c r="B288" s="246"/>
      <c r="C288" s="246"/>
      <c r="D288" s="466"/>
      <c r="E288" s="466"/>
      <c r="F288" s="466"/>
      <c r="G288" s="466"/>
      <c r="H288" s="466"/>
      <c r="I288" s="466"/>
      <c r="J288" s="466"/>
      <c r="K288" s="466"/>
      <c r="L288" s="466"/>
      <c r="M288" s="466"/>
      <c r="N288" s="248"/>
      <c r="O288" s="466"/>
      <c r="P288" s="466"/>
      <c r="Q288" s="466"/>
      <c r="R288" s="466"/>
      <c r="S288" s="466"/>
      <c r="T288" s="466"/>
      <c r="U288" s="484"/>
      <c r="V288" s="484"/>
      <c r="W288" s="484"/>
      <c r="X288" s="484"/>
    </row>
    <row r="289" spans="1:28" s="260" customFormat="1" ht="22.5" customHeight="1" x14ac:dyDescent="0.15">
      <c r="A289" s="259"/>
      <c r="B289" s="246"/>
      <c r="C289" s="246"/>
      <c r="D289" s="466"/>
      <c r="E289" s="466"/>
      <c r="F289" s="466"/>
      <c r="G289" s="466"/>
      <c r="H289" s="466"/>
      <c r="I289" s="466"/>
      <c r="J289" s="466"/>
      <c r="K289" s="466"/>
      <c r="L289" s="466"/>
      <c r="M289" s="466"/>
      <c r="N289" s="248"/>
      <c r="O289" s="466"/>
      <c r="P289" s="466"/>
      <c r="Q289" s="466"/>
      <c r="R289" s="466"/>
      <c r="S289" s="466"/>
      <c r="T289" s="466"/>
      <c r="U289" s="484"/>
      <c r="V289" s="484"/>
      <c r="W289" s="484"/>
      <c r="X289" s="484"/>
    </row>
    <row r="290" spans="1:28" s="260" customFormat="1" ht="22.5" customHeight="1" x14ac:dyDescent="0.15">
      <c r="A290" s="259"/>
      <c r="B290" s="246"/>
      <c r="C290" s="246"/>
      <c r="D290" s="466"/>
      <c r="E290" s="466"/>
      <c r="F290" s="466"/>
      <c r="G290" s="466"/>
      <c r="H290" s="466"/>
      <c r="I290" s="466"/>
      <c r="J290" s="466"/>
      <c r="K290" s="466"/>
      <c r="L290" s="466"/>
      <c r="M290" s="466"/>
      <c r="N290" s="248"/>
      <c r="O290" s="466"/>
      <c r="P290" s="466"/>
      <c r="Q290" s="466"/>
      <c r="R290" s="466"/>
      <c r="S290" s="466"/>
      <c r="T290" s="466"/>
      <c r="U290" s="484"/>
      <c r="V290" s="484"/>
      <c r="W290" s="484"/>
      <c r="X290" s="484"/>
    </row>
    <row r="291" spans="1:28" s="260" customFormat="1" ht="22.5" customHeight="1" x14ac:dyDescent="0.15">
      <c r="A291" s="259"/>
      <c r="B291" s="246"/>
      <c r="C291" s="246"/>
      <c r="D291" s="466"/>
      <c r="E291" s="466"/>
      <c r="F291" s="466"/>
      <c r="G291" s="466"/>
      <c r="H291" s="466"/>
      <c r="I291" s="466"/>
      <c r="J291" s="466"/>
      <c r="K291" s="466"/>
      <c r="L291" s="466"/>
      <c r="M291" s="466"/>
      <c r="N291" s="248"/>
      <c r="O291" s="466"/>
      <c r="P291" s="466"/>
      <c r="Q291" s="466"/>
      <c r="R291" s="466"/>
      <c r="S291" s="466"/>
      <c r="T291" s="466"/>
      <c r="U291" s="484"/>
      <c r="V291" s="484"/>
      <c r="W291" s="484"/>
      <c r="X291" s="484"/>
    </row>
    <row r="292" spans="1:28" s="260" customFormat="1" ht="22.5" customHeight="1" x14ac:dyDescent="0.15">
      <c r="A292" s="259"/>
      <c r="B292" s="246"/>
      <c r="C292" s="246"/>
      <c r="D292" s="466"/>
      <c r="E292" s="466"/>
      <c r="F292" s="466"/>
      <c r="G292" s="466"/>
      <c r="H292" s="466"/>
      <c r="I292" s="466"/>
      <c r="J292" s="466"/>
      <c r="K292" s="466"/>
      <c r="L292" s="466"/>
      <c r="M292" s="466"/>
      <c r="N292" s="248"/>
      <c r="O292" s="466"/>
      <c r="P292" s="466"/>
      <c r="Q292" s="466"/>
      <c r="R292" s="466"/>
      <c r="S292" s="466"/>
      <c r="T292" s="466"/>
      <c r="U292" s="484"/>
      <c r="V292" s="484"/>
      <c r="W292" s="484"/>
      <c r="X292" s="484"/>
    </row>
    <row r="293" spans="1:28" s="260" customFormat="1" ht="22.5" customHeight="1" x14ac:dyDescent="0.15">
      <c r="A293" s="259"/>
      <c r="B293" s="246"/>
      <c r="C293" s="246"/>
      <c r="D293" s="466"/>
      <c r="E293" s="466"/>
      <c r="F293" s="466"/>
      <c r="G293" s="466"/>
      <c r="H293" s="466"/>
      <c r="I293" s="466"/>
      <c r="J293" s="466"/>
      <c r="K293" s="466"/>
      <c r="L293" s="466"/>
      <c r="M293" s="466"/>
      <c r="N293" s="248"/>
      <c r="O293" s="466"/>
      <c r="P293" s="466"/>
      <c r="Q293" s="466"/>
      <c r="R293" s="466"/>
      <c r="S293" s="466"/>
      <c r="T293" s="466"/>
      <c r="U293" s="484"/>
      <c r="V293" s="484"/>
      <c r="W293" s="484"/>
      <c r="X293" s="484"/>
    </row>
    <row r="294" spans="1:28" s="260" customFormat="1" ht="22.5" customHeight="1" x14ac:dyDescent="0.15">
      <c r="A294" s="259"/>
      <c r="B294" s="246"/>
      <c r="C294" s="246"/>
      <c r="D294" s="466"/>
      <c r="E294" s="466"/>
      <c r="F294" s="466"/>
      <c r="G294" s="466"/>
      <c r="H294" s="466"/>
      <c r="I294" s="466"/>
      <c r="J294" s="466"/>
      <c r="K294" s="466"/>
      <c r="L294" s="466"/>
      <c r="M294" s="466"/>
      <c r="N294" s="248"/>
      <c r="O294" s="466"/>
      <c r="P294" s="466"/>
      <c r="Q294" s="466"/>
      <c r="R294" s="466"/>
      <c r="S294" s="466"/>
      <c r="T294" s="466"/>
      <c r="U294" s="484"/>
      <c r="V294" s="484"/>
      <c r="W294" s="484"/>
      <c r="X294" s="484"/>
    </row>
    <row r="295" spans="1:28" s="260" customFormat="1" ht="22.5" customHeight="1" x14ac:dyDescent="0.15">
      <c r="A295" s="259"/>
      <c r="B295" s="246"/>
      <c r="C295" s="246"/>
      <c r="D295" s="466"/>
      <c r="E295" s="466"/>
      <c r="F295" s="466"/>
      <c r="G295" s="466"/>
      <c r="H295" s="466"/>
      <c r="I295" s="466"/>
      <c r="J295" s="466"/>
      <c r="K295" s="466"/>
      <c r="L295" s="466"/>
      <c r="M295" s="466"/>
      <c r="N295" s="248"/>
      <c r="O295" s="466"/>
      <c r="P295" s="466"/>
      <c r="Q295" s="466"/>
      <c r="R295" s="466"/>
      <c r="S295" s="466"/>
      <c r="T295" s="466"/>
      <c r="U295" s="484"/>
      <c r="V295" s="484"/>
      <c r="W295" s="484"/>
      <c r="X295" s="484"/>
    </row>
    <row r="296" spans="1:28" s="260" customFormat="1" ht="22.5" customHeight="1" x14ac:dyDescent="0.15">
      <c r="A296" s="259"/>
      <c r="B296" s="246"/>
      <c r="C296" s="246"/>
      <c r="D296" s="466"/>
      <c r="E296" s="466"/>
      <c r="F296" s="466"/>
      <c r="G296" s="466"/>
      <c r="H296" s="466"/>
      <c r="I296" s="466"/>
      <c r="J296" s="466"/>
      <c r="K296" s="466"/>
      <c r="L296" s="466"/>
      <c r="M296" s="466"/>
      <c r="N296" s="248"/>
      <c r="O296" s="466"/>
      <c r="P296" s="466"/>
      <c r="Q296" s="466"/>
      <c r="R296" s="466"/>
      <c r="S296" s="466"/>
      <c r="T296" s="466"/>
      <c r="U296" s="484"/>
      <c r="V296" s="484"/>
      <c r="W296" s="484"/>
      <c r="X296" s="484"/>
    </row>
    <row r="297" spans="1:28" s="260" customFormat="1" ht="22.5" customHeight="1" x14ac:dyDescent="0.15">
      <c r="A297" s="259"/>
      <c r="B297" s="246"/>
      <c r="C297" s="246"/>
      <c r="D297" s="466"/>
      <c r="E297" s="466"/>
      <c r="F297" s="466"/>
      <c r="G297" s="466"/>
      <c r="H297" s="466"/>
      <c r="I297" s="466"/>
      <c r="J297" s="466"/>
      <c r="K297" s="466"/>
      <c r="L297" s="466"/>
      <c r="M297" s="466"/>
      <c r="N297" s="248"/>
      <c r="O297" s="466"/>
      <c r="P297" s="466"/>
      <c r="Q297" s="466"/>
      <c r="R297" s="466"/>
      <c r="S297" s="466"/>
      <c r="T297" s="466"/>
      <c r="U297" s="484"/>
      <c r="V297" s="484"/>
      <c r="W297" s="484"/>
      <c r="X297" s="484"/>
    </row>
    <row r="298" spans="1:28" s="260" customFormat="1" ht="22.5" customHeight="1" x14ac:dyDescent="0.15">
      <c r="A298" s="259"/>
      <c r="B298" s="246"/>
      <c r="C298" s="246"/>
      <c r="D298" s="466"/>
      <c r="E298" s="466"/>
      <c r="F298" s="466"/>
      <c r="G298" s="466"/>
      <c r="H298" s="466"/>
      <c r="I298" s="466"/>
      <c r="J298" s="466"/>
      <c r="K298" s="466"/>
      <c r="L298" s="466"/>
      <c r="M298" s="466"/>
      <c r="N298" s="248"/>
      <c r="O298" s="466"/>
      <c r="P298" s="466"/>
      <c r="Q298" s="466"/>
      <c r="R298" s="466"/>
      <c r="S298" s="466"/>
      <c r="T298" s="466"/>
      <c r="U298" s="484"/>
      <c r="V298" s="484"/>
      <c r="W298" s="484"/>
      <c r="X298" s="484"/>
    </row>
    <row r="299" spans="1:28" s="260" customFormat="1" ht="22.5" customHeight="1" x14ac:dyDescent="0.15">
      <c r="A299" s="259"/>
      <c r="B299" s="246"/>
      <c r="C299" s="246"/>
      <c r="D299" s="466"/>
      <c r="E299" s="466"/>
      <c r="F299" s="466"/>
      <c r="G299" s="466"/>
      <c r="H299" s="466"/>
      <c r="I299" s="466"/>
      <c r="J299" s="466"/>
      <c r="K299" s="466"/>
      <c r="L299" s="466"/>
      <c r="M299" s="466"/>
      <c r="N299" s="248"/>
      <c r="O299" s="466"/>
      <c r="P299" s="466"/>
      <c r="Q299" s="466"/>
      <c r="R299" s="466"/>
      <c r="S299" s="466"/>
      <c r="T299" s="466"/>
      <c r="U299" s="484"/>
      <c r="V299" s="484"/>
      <c r="W299" s="484"/>
      <c r="X299" s="484"/>
    </row>
    <row r="300" spans="1:28" s="260" customFormat="1" ht="22.5" customHeight="1" x14ac:dyDescent="0.15">
      <c r="A300" s="259"/>
      <c r="B300" s="246"/>
      <c r="C300" s="246"/>
      <c r="D300" s="466"/>
      <c r="E300" s="466"/>
      <c r="F300" s="466"/>
      <c r="G300" s="466"/>
      <c r="H300" s="466"/>
      <c r="I300" s="466"/>
      <c r="J300" s="466"/>
      <c r="K300" s="466"/>
      <c r="L300" s="466"/>
      <c r="M300" s="466"/>
      <c r="N300" s="248"/>
      <c r="O300" s="466"/>
      <c r="P300" s="466"/>
      <c r="Q300" s="466"/>
      <c r="R300" s="466"/>
      <c r="S300" s="466"/>
      <c r="T300" s="466"/>
      <c r="U300" s="484"/>
      <c r="V300" s="484"/>
      <c r="W300" s="484"/>
      <c r="X300" s="484"/>
    </row>
    <row r="301" spans="1:28" s="260" customFormat="1" ht="22.5" customHeight="1" x14ac:dyDescent="0.15">
      <c r="A301" s="259"/>
      <c r="B301" s="246"/>
      <c r="C301" s="246"/>
      <c r="D301" s="466"/>
      <c r="E301" s="466"/>
      <c r="F301" s="466"/>
      <c r="G301" s="466"/>
      <c r="H301" s="466"/>
      <c r="I301" s="466"/>
      <c r="J301" s="466"/>
      <c r="K301" s="466"/>
      <c r="L301" s="466"/>
      <c r="M301" s="466"/>
      <c r="N301" s="248"/>
      <c r="O301" s="466"/>
      <c r="P301" s="466"/>
      <c r="Q301" s="466"/>
      <c r="R301" s="466"/>
      <c r="S301" s="466"/>
      <c r="T301" s="466"/>
      <c r="U301" s="484"/>
      <c r="V301" s="484"/>
      <c r="W301" s="484"/>
      <c r="X301" s="484"/>
    </row>
    <row r="302" spans="1:28" s="260" customFormat="1" ht="22.5" customHeight="1" x14ac:dyDescent="0.15">
      <c r="A302" s="235"/>
      <c r="B302" s="235"/>
      <c r="C302" s="235"/>
      <c r="D302" s="235"/>
      <c r="E302" s="235"/>
      <c r="F302" s="235"/>
      <c r="G302" s="235"/>
      <c r="H302" s="235"/>
      <c r="I302" s="235"/>
      <c r="J302" s="235"/>
      <c r="K302" s="235"/>
      <c r="L302" s="235"/>
      <c r="M302" s="235"/>
      <c r="N302" s="235"/>
      <c r="O302" s="235"/>
      <c r="P302" s="235"/>
      <c r="Q302" s="235"/>
      <c r="R302" s="235"/>
      <c r="S302" s="235"/>
      <c r="T302" s="236"/>
      <c r="U302" s="235"/>
      <c r="V302" s="235"/>
      <c r="W302" s="235"/>
      <c r="X302" s="235"/>
      <c r="AB302"/>
    </row>
    <row r="303" spans="1:28" ht="22.5" customHeight="1" x14ac:dyDescent="0.15">
      <c r="A303" s="235" t="s">
        <v>382</v>
      </c>
      <c r="B303" s="235"/>
      <c r="C303" s="236"/>
      <c r="D303" s="265" t="s">
        <v>444</v>
      </c>
      <c r="E303" s="236"/>
      <c r="F303" s="236"/>
      <c r="G303" s="236"/>
      <c r="H303" s="236"/>
      <c r="I303" s="236"/>
      <c r="J303" s="236"/>
      <c r="K303" s="236"/>
      <c r="L303" s="236"/>
      <c r="M303" s="236"/>
      <c r="N303" s="236"/>
      <c r="O303" s="236"/>
      <c r="P303" s="236"/>
      <c r="Q303" s="236"/>
      <c r="R303" s="236"/>
      <c r="S303" s="235"/>
      <c r="T303" s="235"/>
      <c r="U303" s="235"/>
      <c r="V303" s="235"/>
      <c r="W303" s="235"/>
      <c r="X303" s="235"/>
      <c r="Y303"/>
      <c r="Z303"/>
    </row>
    <row r="304" spans="1:28" ht="22.5" customHeight="1" x14ac:dyDescent="0.15">
      <c r="A304" s="235"/>
      <c r="B304" s="235" t="s">
        <v>419</v>
      </c>
      <c r="C304" s="236"/>
      <c r="D304" s="236"/>
      <c r="E304" s="236"/>
      <c r="F304" s="236"/>
      <c r="G304" s="236"/>
      <c r="H304" s="236"/>
      <c r="I304" s="236"/>
      <c r="J304" s="236"/>
      <c r="K304" s="236"/>
      <c r="L304" s="236"/>
      <c r="M304" s="236"/>
      <c r="N304" s="236"/>
      <c r="O304" s="236"/>
      <c r="P304" s="236"/>
      <c r="Q304" s="236"/>
      <c r="R304" s="236"/>
      <c r="S304" s="235"/>
      <c r="T304" s="235"/>
      <c r="U304" s="235"/>
      <c r="V304" s="235"/>
      <c r="W304" s="235"/>
      <c r="X304" s="235"/>
      <c r="Y304"/>
      <c r="Z304"/>
    </row>
    <row r="305" spans="1:28" ht="22.5" customHeight="1" x14ac:dyDescent="0.15">
      <c r="A305" s="235"/>
      <c r="B305" s="235" t="s">
        <v>420</v>
      </c>
      <c r="C305" s="236"/>
      <c r="D305" s="236"/>
      <c r="E305" s="236"/>
      <c r="F305" s="236"/>
      <c r="G305" s="236"/>
      <c r="H305" s="236"/>
      <c r="I305" s="236"/>
      <c r="J305" s="236"/>
      <c r="K305" s="236"/>
      <c r="L305" s="236"/>
      <c r="M305" s="236"/>
      <c r="N305" s="236"/>
      <c r="O305" s="236"/>
      <c r="P305" s="236"/>
      <c r="Q305" s="236"/>
      <c r="R305" s="236"/>
      <c r="S305" s="235"/>
      <c r="T305" s="235"/>
      <c r="U305" s="235"/>
      <c r="V305" s="235"/>
      <c r="W305" s="235"/>
      <c r="X305" s="235"/>
      <c r="Y305"/>
      <c r="Z305"/>
    </row>
    <row r="306" spans="1:28" ht="22.5" customHeight="1" x14ac:dyDescent="0.15">
      <c r="A306" s="259"/>
      <c r="B306" s="259"/>
      <c r="C306" s="260"/>
      <c r="D306" s="260"/>
      <c r="E306" s="260"/>
      <c r="F306" s="249" t="s">
        <v>421</v>
      </c>
      <c r="G306" s="465"/>
      <c r="H306" s="465"/>
      <c r="I306" s="465"/>
      <c r="J306" s="465"/>
      <c r="K306" s="465"/>
      <c r="L306" s="260"/>
      <c r="M306" s="260"/>
      <c r="N306" s="260"/>
      <c r="O306" s="260"/>
      <c r="P306" s="260"/>
      <c r="Q306" s="260"/>
      <c r="R306" s="259"/>
      <c r="S306" s="259"/>
      <c r="T306" s="259"/>
      <c r="U306" s="259"/>
      <c r="V306" s="259"/>
      <c r="W306" s="259"/>
      <c r="X306" s="260"/>
      <c r="Y306"/>
      <c r="Z306"/>
    </row>
    <row r="307" spans="1:28" ht="22.5" customHeight="1" x14ac:dyDescent="0.15">
      <c r="A307" s="259"/>
      <c r="B307" s="259"/>
      <c r="C307" s="260"/>
      <c r="D307" s="260"/>
      <c r="E307" s="260"/>
      <c r="F307" s="249" t="s">
        <v>422</v>
      </c>
      <c r="G307" s="465"/>
      <c r="H307" s="465"/>
      <c r="I307" s="465"/>
      <c r="J307" s="465"/>
      <c r="K307" s="465"/>
      <c r="L307" s="260"/>
      <c r="M307" s="260"/>
      <c r="N307" s="260"/>
      <c r="O307" s="260"/>
      <c r="P307" s="260"/>
      <c r="Q307" s="260"/>
      <c r="R307" s="259"/>
      <c r="S307" s="259"/>
      <c r="T307" s="259"/>
      <c r="U307" s="259"/>
      <c r="V307" s="259"/>
      <c r="W307" s="259"/>
      <c r="X307" s="260"/>
      <c r="Y307"/>
      <c r="Z307"/>
    </row>
    <row r="308" spans="1:28" ht="22.5" customHeight="1" x14ac:dyDescent="0.15">
      <c r="A308" s="259"/>
      <c r="B308" s="259"/>
      <c r="C308" s="260"/>
      <c r="D308" s="260"/>
      <c r="E308" s="260"/>
      <c r="F308" s="260"/>
      <c r="G308" s="260"/>
      <c r="H308" s="261"/>
      <c r="I308" s="261"/>
      <c r="J308" s="261"/>
      <c r="K308" s="261"/>
      <c r="L308" s="260"/>
      <c r="M308" s="260"/>
      <c r="N308" s="260"/>
      <c r="O308" s="260"/>
      <c r="P308" s="260"/>
      <c r="Q308" s="260"/>
      <c r="R308" s="259"/>
      <c r="S308" s="259"/>
      <c r="T308" s="259"/>
      <c r="U308" s="259"/>
      <c r="V308" s="259"/>
      <c r="W308" s="259"/>
      <c r="X308" s="260"/>
      <c r="Y308"/>
      <c r="Z308"/>
    </row>
    <row r="309" spans="1:28" ht="22.5" customHeight="1" x14ac:dyDescent="0.15">
      <c r="A309" s="259"/>
      <c r="B309" s="259"/>
      <c r="C309" s="260"/>
      <c r="D309" s="260"/>
      <c r="E309" s="260"/>
      <c r="F309" s="249" t="s">
        <v>421</v>
      </c>
      <c r="G309" s="465"/>
      <c r="H309" s="465"/>
      <c r="I309" s="465"/>
      <c r="J309" s="465"/>
      <c r="K309" s="465"/>
      <c r="L309" s="259"/>
      <c r="M309" s="259"/>
      <c r="N309" s="260"/>
      <c r="O309" s="260"/>
      <c r="P309" s="260"/>
      <c r="Q309" s="260"/>
      <c r="R309" s="259"/>
      <c r="S309" s="259"/>
      <c r="T309" s="259"/>
      <c r="U309" s="259"/>
      <c r="V309" s="259"/>
      <c r="W309" s="259"/>
      <c r="X309" s="260"/>
      <c r="Y309"/>
      <c r="AB309" s="260"/>
    </row>
    <row r="310" spans="1:28" s="260" customFormat="1" ht="22.5" customHeight="1" x14ac:dyDescent="0.15">
      <c r="A310" s="259"/>
      <c r="B310" s="259"/>
      <c r="F310" s="249" t="s">
        <v>422</v>
      </c>
      <c r="G310" s="465"/>
      <c r="H310" s="465"/>
      <c r="I310" s="465"/>
      <c r="J310" s="465"/>
      <c r="K310" s="465"/>
      <c r="R310" s="259"/>
      <c r="S310" s="259"/>
      <c r="T310" s="259"/>
      <c r="U310" s="259"/>
      <c r="V310" s="259"/>
      <c r="W310" s="259"/>
    </row>
    <row r="311" spans="1:28" s="260" customFormat="1" ht="22.5" customHeight="1" x14ac:dyDescent="0.15">
      <c r="A311" s="259"/>
      <c r="B311" s="259"/>
      <c r="F311" s="250"/>
      <c r="G311" s="257"/>
      <c r="H311" s="257"/>
      <c r="I311" s="257"/>
      <c r="J311" s="257"/>
      <c r="K311" s="257"/>
      <c r="R311" s="259"/>
      <c r="S311" s="259"/>
      <c r="T311" s="259"/>
      <c r="U311" s="259"/>
      <c r="V311" s="259"/>
      <c r="W311" s="259"/>
    </row>
    <row r="312" spans="1:28" s="260" customFormat="1" ht="22.5" customHeight="1" x14ac:dyDescent="0.15">
      <c r="A312" s="259"/>
      <c r="B312" s="259"/>
      <c r="H312" s="261"/>
      <c r="I312" s="261"/>
      <c r="J312" s="261"/>
      <c r="K312" s="261"/>
      <c r="Q312" s="259"/>
      <c r="R312" s="259"/>
      <c r="S312" s="259"/>
      <c r="T312" s="259"/>
      <c r="U312" s="259"/>
      <c r="V312" s="259"/>
    </row>
    <row r="313" spans="1:28" s="260" customFormat="1" ht="22.5" customHeight="1" x14ac:dyDescent="0.15">
      <c r="A313" s="249" t="s">
        <v>421</v>
      </c>
      <c r="B313" s="247"/>
      <c r="C313" s="261"/>
      <c r="D313" s="261"/>
      <c r="F313" s="249" t="s">
        <v>421</v>
      </c>
      <c r="G313" s="465"/>
      <c r="H313" s="465"/>
      <c r="I313" s="465"/>
      <c r="J313" s="465"/>
      <c r="K313" s="465"/>
      <c r="P313" s="249" t="s">
        <v>421</v>
      </c>
      <c r="Q313" s="465"/>
      <c r="R313" s="465"/>
      <c r="S313" s="465"/>
      <c r="T313" s="465"/>
      <c r="U313" s="465"/>
      <c r="V313" s="259"/>
    </row>
    <row r="314" spans="1:28" s="260" customFormat="1" ht="22.5" customHeight="1" x14ac:dyDescent="0.15">
      <c r="A314" s="249" t="s">
        <v>422</v>
      </c>
      <c r="B314" s="247"/>
      <c r="C314" s="261"/>
      <c r="D314" s="261"/>
      <c r="F314" s="249" t="s">
        <v>422</v>
      </c>
      <c r="G314" s="465"/>
      <c r="H314" s="465"/>
      <c r="I314" s="465"/>
      <c r="J314" s="465"/>
      <c r="K314" s="465"/>
      <c r="P314" s="249" t="s">
        <v>422</v>
      </c>
      <c r="Q314" s="465"/>
      <c r="R314" s="465"/>
      <c r="S314" s="465"/>
      <c r="T314" s="465"/>
      <c r="U314" s="465"/>
      <c r="V314" s="259"/>
      <c r="AB314"/>
    </row>
    <row r="315" spans="1:28" ht="22.5" customHeight="1" x14ac:dyDescent="0.15">
      <c r="A315" s="259"/>
      <c r="B315" s="259"/>
      <c r="C315" s="260"/>
      <c r="D315" s="260"/>
      <c r="E315" s="260"/>
      <c r="F315" s="260"/>
      <c r="G315" s="260"/>
      <c r="H315" s="260"/>
      <c r="I315" s="260"/>
      <c r="J315" s="260"/>
      <c r="K315" s="260"/>
      <c r="L315" s="260"/>
      <c r="M315" s="260"/>
      <c r="N315" s="260"/>
      <c r="O315" s="260"/>
      <c r="P315" s="260"/>
      <c r="Q315" s="260"/>
      <c r="R315" s="260"/>
      <c r="S315" s="260"/>
      <c r="T315" s="260"/>
      <c r="U315" s="260"/>
      <c r="V315" s="259"/>
      <c r="W315" s="260"/>
      <c r="X315" s="260"/>
    </row>
    <row r="316" spans="1:28" ht="22.5" customHeight="1" x14ac:dyDescent="0.15">
      <c r="A316" s="249" t="s">
        <v>421</v>
      </c>
      <c r="B316" s="247"/>
      <c r="C316" s="261"/>
      <c r="D316" s="261"/>
      <c r="E316" s="260"/>
      <c r="F316" s="249" t="s">
        <v>421</v>
      </c>
      <c r="G316" s="465"/>
      <c r="H316" s="465"/>
      <c r="I316" s="465"/>
      <c r="J316" s="465"/>
      <c r="K316" s="465"/>
      <c r="L316" s="260"/>
      <c r="M316" s="260"/>
      <c r="N316" s="260"/>
      <c r="O316" s="260"/>
      <c r="P316" s="249" t="s">
        <v>421</v>
      </c>
      <c r="Q316" s="465"/>
      <c r="R316" s="465"/>
      <c r="S316" s="465"/>
      <c r="T316" s="465"/>
      <c r="U316" s="465"/>
      <c r="V316" s="259"/>
      <c r="W316" s="260"/>
      <c r="X316" s="260"/>
    </row>
    <row r="317" spans="1:28" ht="22.5" customHeight="1" x14ac:dyDescent="0.15">
      <c r="A317" s="249" t="s">
        <v>422</v>
      </c>
      <c r="B317" s="247"/>
      <c r="C317" s="261"/>
      <c r="D317" s="261"/>
      <c r="E317" s="260"/>
      <c r="F317" s="249" t="s">
        <v>422</v>
      </c>
      <c r="G317" s="465"/>
      <c r="H317" s="465"/>
      <c r="I317" s="465"/>
      <c r="J317" s="465"/>
      <c r="K317" s="465"/>
      <c r="L317" s="260"/>
      <c r="M317" s="260"/>
      <c r="N317" s="260"/>
      <c r="O317" s="260"/>
      <c r="P317" s="249" t="s">
        <v>422</v>
      </c>
      <c r="Q317" s="465"/>
      <c r="R317" s="465"/>
      <c r="S317" s="465"/>
      <c r="T317" s="465"/>
      <c r="U317" s="465"/>
      <c r="V317" s="259"/>
      <c r="W317" s="260"/>
      <c r="X317" s="260"/>
    </row>
    <row r="318" spans="1:28" ht="22.5" customHeight="1" x14ac:dyDescent="0.15">
      <c r="A318" s="259"/>
      <c r="B318" s="259"/>
      <c r="C318" s="260"/>
      <c r="D318" s="260"/>
      <c r="E318" s="260"/>
      <c r="F318" s="260"/>
      <c r="G318" s="260"/>
      <c r="H318" s="260"/>
      <c r="I318" s="260"/>
      <c r="J318" s="260"/>
      <c r="K318" s="260"/>
      <c r="L318" s="260"/>
      <c r="M318" s="260"/>
      <c r="N318" s="260"/>
      <c r="O318" s="260"/>
      <c r="P318" s="260"/>
      <c r="Q318" s="260"/>
      <c r="R318" s="260"/>
      <c r="S318" s="260"/>
      <c r="T318" s="260"/>
      <c r="U318" s="260"/>
      <c r="V318" s="259"/>
      <c r="W318" s="260"/>
      <c r="X318" s="260"/>
    </row>
    <row r="319" spans="1:28" ht="22.5" customHeight="1" x14ac:dyDescent="0.15">
      <c r="A319" s="249" t="s">
        <v>421</v>
      </c>
      <c r="B319" s="247"/>
      <c r="C319" s="261"/>
      <c r="D319" s="261"/>
      <c r="E319" s="260"/>
      <c r="F319" s="249" t="s">
        <v>421</v>
      </c>
      <c r="G319" s="465"/>
      <c r="H319" s="465"/>
      <c r="I319" s="465"/>
      <c r="J319" s="465"/>
      <c r="K319" s="465"/>
      <c r="L319" s="260"/>
      <c r="M319" s="260"/>
      <c r="N319" s="260"/>
      <c r="O319" s="260"/>
      <c r="P319" s="249" t="s">
        <v>421</v>
      </c>
      <c r="Q319" s="465"/>
      <c r="R319" s="465"/>
      <c r="S319" s="465"/>
      <c r="T319" s="465"/>
      <c r="U319" s="465"/>
      <c r="V319" s="259"/>
      <c r="W319" s="260"/>
      <c r="X319" s="260"/>
    </row>
    <row r="320" spans="1:28" ht="22.5" customHeight="1" x14ac:dyDescent="0.15">
      <c r="A320" s="249" t="s">
        <v>422</v>
      </c>
      <c r="B320" s="247"/>
      <c r="C320" s="261"/>
      <c r="D320" s="261"/>
      <c r="E320" s="260"/>
      <c r="F320" s="249" t="s">
        <v>422</v>
      </c>
      <c r="G320" s="465"/>
      <c r="H320" s="465"/>
      <c r="I320" s="465"/>
      <c r="J320" s="465"/>
      <c r="K320" s="465"/>
      <c r="L320" s="260"/>
      <c r="M320" s="260"/>
      <c r="N320" s="260"/>
      <c r="O320" s="260"/>
      <c r="P320" s="249" t="s">
        <v>422</v>
      </c>
      <c r="Q320" s="465"/>
      <c r="R320" s="465"/>
      <c r="S320" s="465"/>
      <c r="T320" s="465"/>
      <c r="U320" s="465"/>
      <c r="V320" s="259"/>
      <c r="W320" s="260"/>
      <c r="X320" s="260"/>
    </row>
    <row r="321" spans="1:28" ht="22.5" customHeight="1" x14ac:dyDescent="0.15">
      <c r="A321" s="259"/>
      <c r="B321" s="259"/>
      <c r="C321" s="260"/>
      <c r="D321" s="260"/>
      <c r="E321" s="260"/>
      <c r="F321" s="260"/>
      <c r="G321" s="260"/>
      <c r="H321" s="260"/>
      <c r="I321" s="260"/>
      <c r="J321" s="260"/>
      <c r="K321" s="260"/>
      <c r="L321" s="260"/>
      <c r="M321" s="260"/>
      <c r="N321" s="260"/>
      <c r="O321" s="260"/>
      <c r="P321" s="260"/>
      <c r="Q321" s="260"/>
      <c r="R321" s="260"/>
      <c r="S321" s="260"/>
      <c r="T321" s="260"/>
      <c r="U321" s="260"/>
      <c r="V321" s="259"/>
      <c r="W321" s="260"/>
      <c r="X321" s="260"/>
    </row>
    <row r="322" spans="1:28" ht="22.5" customHeight="1" x14ac:dyDescent="0.15">
      <c r="A322" s="249" t="s">
        <v>421</v>
      </c>
      <c r="B322" s="247"/>
      <c r="C322" s="261"/>
      <c r="D322" s="261"/>
      <c r="E322" s="260"/>
      <c r="F322" s="249" t="s">
        <v>421</v>
      </c>
      <c r="G322" s="465"/>
      <c r="H322" s="465"/>
      <c r="I322" s="465"/>
      <c r="J322" s="465"/>
      <c r="K322" s="465"/>
      <c r="L322" s="260"/>
      <c r="M322" s="260"/>
      <c r="N322" s="260"/>
      <c r="O322" s="260"/>
      <c r="P322" s="249" t="s">
        <v>421</v>
      </c>
      <c r="Q322" s="465"/>
      <c r="R322" s="465"/>
      <c r="S322" s="465"/>
      <c r="T322" s="465"/>
      <c r="U322" s="465"/>
      <c r="V322" s="259"/>
      <c r="W322" s="260"/>
      <c r="X322" s="260"/>
      <c r="AB322" s="260"/>
    </row>
    <row r="323" spans="1:28" s="260" customFormat="1" ht="22.5" customHeight="1" x14ac:dyDescent="0.15">
      <c r="A323" s="249" t="s">
        <v>422</v>
      </c>
      <c r="B323" s="247"/>
      <c r="C323" s="261"/>
      <c r="D323" s="261"/>
      <c r="F323" s="249" t="s">
        <v>422</v>
      </c>
      <c r="G323" s="465"/>
      <c r="H323" s="465"/>
      <c r="I323" s="465"/>
      <c r="J323" s="465"/>
      <c r="K323" s="465"/>
      <c r="P323" s="249" t="s">
        <v>422</v>
      </c>
      <c r="Q323" s="465"/>
      <c r="R323" s="465"/>
      <c r="S323" s="465"/>
      <c r="T323" s="465"/>
      <c r="U323" s="465"/>
      <c r="V323" s="259"/>
    </row>
    <row r="324" spans="1:28" s="260" customFormat="1" ht="22.5" customHeight="1" x14ac:dyDescent="0.15">
      <c r="A324" s="259"/>
      <c r="B324" s="259"/>
      <c r="V324" s="259"/>
    </row>
    <row r="325" spans="1:28" s="260" customFormat="1" ht="22.5" customHeight="1" x14ac:dyDescent="0.15">
      <c r="A325" s="249" t="s">
        <v>421</v>
      </c>
      <c r="B325" s="247"/>
      <c r="C325" s="261"/>
      <c r="D325" s="261"/>
      <c r="F325" s="249" t="s">
        <v>421</v>
      </c>
      <c r="G325" s="465"/>
      <c r="H325" s="465"/>
      <c r="I325" s="465"/>
      <c r="J325" s="465"/>
      <c r="K325" s="465"/>
      <c r="P325" s="249" t="s">
        <v>421</v>
      </c>
      <c r="Q325" s="465"/>
      <c r="R325" s="465"/>
      <c r="S325" s="465"/>
      <c r="T325" s="465"/>
      <c r="U325" s="465"/>
      <c r="V325" s="259"/>
    </row>
    <row r="326" spans="1:28" s="260" customFormat="1" ht="22.5" customHeight="1" x14ac:dyDescent="0.15">
      <c r="A326" s="249" t="s">
        <v>422</v>
      </c>
      <c r="B326" s="247"/>
      <c r="C326" s="261"/>
      <c r="D326" s="261"/>
      <c r="F326" s="249" t="s">
        <v>422</v>
      </c>
      <c r="G326" s="465"/>
      <c r="H326" s="465"/>
      <c r="I326" s="465"/>
      <c r="J326" s="465"/>
      <c r="K326" s="465"/>
      <c r="P326" s="249" t="s">
        <v>422</v>
      </c>
      <c r="Q326" s="465"/>
      <c r="R326" s="465"/>
      <c r="S326" s="465"/>
      <c r="T326" s="465"/>
      <c r="U326" s="465"/>
      <c r="V326" s="259"/>
    </row>
    <row r="327" spans="1:28" s="260" customFormat="1" ht="22.5" customHeight="1" x14ac:dyDescent="0.15">
      <c r="A327" s="259"/>
      <c r="B327" s="259"/>
      <c r="V327" s="259"/>
      <c r="AB327"/>
    </row>
    <row r="328" spans="1:28" ht="22.5" customHeight="1" x14ac:dyDescent="0.15">
      <c r="A328" s="259"/>
      <c r="B328" s="259"/>
      <c r="C328" s="260"/>
      <c r="D328" s="260"/>
      <c r="E328" s="260"/>
      <c r="F328" s="260"/>
      <c r="G328" s="260"/>
      <c r="H328" s="260"/>
      <c r="I328" s="260"/>
      <c r="J328" s="260"/>
      <c r="K328" s="260"/>
      <c r="L328" s="260"/>
      <c r="M328" s="260"/>
      <c r="N328" s="260"/>
      <c r="O328" s="260"/>
      <c r="P328" s="260"/>
      <c r="Q328" s="260"/>
      <c r="R328" s="260"/>
      <c r="S328" s="260"/>
      <c r="T328" s="260"/>
      <c r="U328" s="260"/>
      <c r="V328" s="259"/>
      <c r="W328" s="260"/>
      <c r="X328" s="260"/>
    </row>
    <row r="329" spans="1:28" ht="22.5" customHeight="1" x14ac:dyDescent="0.15">
      <c r="A329" s="235" t="s">
        <v>384</v>
      </c>
      <c r="B329" s="235"/>
      <c r="C329" s="236"/>
      <c r="D329" s="236"/>
      <c r="E329" s="236"/>
      <c r="F329" s="236"/>
      <c r="G329" s="236"/>
      <c r="H329" s="236"/>
      <c r="I329" s="265" t="s">
        <v>444</v>
      </c>
      <c r="J329" s="236"/>
      <c r="K329" s="236"/>
      <c r="L329" s="236"/>
      <c r="M329" s="236"/>
      <c r="N329" s="236"/>
      <c r="O329" s="236"/>
      <c r="P329" s="236"/>
      <c r="Q329" s="236"/>
      <c r="R329" s="236"/>
      <c r="S329" s="236"/>
      <c r="T329" s="235"/>
      <c r="U329" s="235"/>
      <c r="V329" s="235"/>
      <c r="W329" s="235"/>
      <c r="X329" s="235"/>
    </row>
    <row r="330" spans="1:28" ht="22.5" customHeight="1" x14ac:dyDescent="0.15">
      <c r="A330" s="235"/>
      <c r="B330" s="495" t="s">
        <v>394</v>
      </c>
      <c r="C330" s="495"/>
      <c r="D330" s="495" t="s">
        <v>395</v>
      </c>
      <c r="E330" s="495"/>
      <c r="F330" s="495"/>
      <c r="G330" s="495" t="s">
        <v>396</v>
      </c>
      <c r="H330" s="495"/>
      <c r="I330" s="495"/>
      <c r="J330" s="495"/>
      <c r="K330" s="495" t="s">
        <v>397</v>
      </c>
      <c r="L330" s="495"/>
      <c r="M330" s="495"/>
      <c r="N330" s="495"/>
      <c r="O330" s="495"/>
      <c r="P330" s="495" t="s">
        <v>398</v>
      </c>
      <c r="Q330" s="495"/>
      <c r="R330" s="495"/>
      <c r="S330" s="495"/>
      <c r="T330" s="495" t="s">
        <v>393</v>
      </c>
      <c r="U330" s="495"/>
      <c r="V330" s="495"/>
      <c r="W330" s="495"/>
      <c r="X330" s="235"/>
    </row>
    <row r="331" spans="1:28" ht="22.5" customHeight="1" x14ac:dyDescent="0.15">
      <c r="A331" s="235"/>
      <c r="B331" s="494" t="s">
        <v>594</v>
      </c>
      <c r="C331" s="494"/>
      <c r="D331" s="482"/>
      <c r="E331" s="466"/>
      <c r="F331" s="466"/>
      <c r="G331" s="466"/>
      <c r="H331" s="466"/>
      <c r="I331" s="466"/>
      <c r="J331" s="466"/>
      <c r="K331" s="483"/>
      <c r="L331" s="483"/>
      <c r="M331" s="483"/>
      <c r="N331" s="483"/>
      <c r="O331" s="483"/>
      <c r="P331" s="466"/>
      <c r="Q331" s="466"/>
      <c r="R331" s="466"/>
      <c r="S331" s="466"/>
      <c r="T331" s="466"/>
      <c r="U331" s="466"/>
      <c r="V331" s="466"/>
      <c r="W331" s="466"/>
      <c r="X331" s="235"/>
    </row>
    <row r="332" spans="1:28" ht="22.5" customHeight="1" x14ac:dyDescent="0.15">
      <c r="A332" s="235"/>
      <c r="B332" s="494" t="s">
        <v>595</v>
      </c>
      <c r="C332" s="494"/>
      <c r="D332" s="482"/>
      <c r="E332" s="466"/>
      <c r="F332" s="466"/>
      <c r="G332" s="466"/>
      <c r="H332" s="466"/>
      <c r="I332" s="466"/>
      <c r="J332" s="466"/>
      <c r="K332" s="483"/>
      <c r="L332" s="483"/>
      <c r="M332" s="483"/>
      <c r="N332" s="483"/>
      <c r="O332" s="483"/>
      <c r="P332" s="466"/>
      <c r="Q332" s="466"/>
      <c r="R332" s="466"/>
      <c r="S332" s="466"/>
      <c r="T332" s="466"/>
      <c r="U332" s="466"/>
      <c r="V332" s="466"/>
      <c r="W332" s="466"/>
      <c r="X332" s="235"/>
    </row>
    <row r="333" spans="1:28" ht="22.5" customHeight="1" x14ac:dyDescent="0.15">
      <c r="A333" s="235"/>
      <c r="B333" s="494"/>
      <c r="C333" s="494"/>
      <c r="D333" s="482"/>
      <c r="E333" s="466"/>
      <c r="F333" s="466"/>
      <c r="G333" s="466"/>
      <c r="H333" s="466"/>
      <c r="I333" s="466"/>
      <c r="J333" s="466"/>
      <c r="K333" s="483"/>
      <c r="L333" s="483"/>
      <c r="M333" s="483"/>
      <c r="N333" s="483"/>
      <c r="O333" s="483"/>
      <c r="P333" s="466"/>
      <c r="Q333" s="466"/>
      <c r="R333" s="466"/>
      <c r="S333" s="466"/>
      <c r="T333" s="466"/>
      <c r="U333" s="466"/>
      <c r="V333" s="466"/>
      <c r="W333" s="466"/>
      <c r="X333" s="235"/>
    </row>
    <row r="334" spans="1:28" ht="22.5" customHeight="1" x14ac:dyDescent="0.15">
      <c r="A334" s="235"/>
      <c r="B334" s="494"/>
      <c r="C334" s="494"/>
      <c r="D334" s="482"/>
      <c r="E334" s="466"/>
      <c r="F334" s="466"/>
      <c r="G334" s="466"/>
      <c r="H334" s="466"/>
      <c r="I334" s="466"/>
      <c r="J334" s="466"/>
      <c r="K334" s="483"/>
      <c r="L334" s="483"/>
      <c r="M334" s="483"/>
      <c r="N334" s="483"/>
      <c r="O334" s="483"/>
      <c r="P334" s="466"/>
      <c r="Q334" s="466"/>
      <c r="R334" s="466"/>
      <c r="S334" s="466"/>
      <c r="T334" s="466"/>
      <c r="U334" s="466"/>
      <c r="V334" s="466"/>
      <c r="W334" s="466"/>
      <c r="X334" s="235"/>
    </row>
    <row r="335" spans="1:28" ht="22.5" customHeight="1" x14ac:dyDescent="0.15">
      <c r="A335" s="235"/>
      <c r="B335" s="494"/>
      <c r="C335" s="494"/>
      <c r="D335" s="482"/>
      <c r="E335" s="466"/>
      <c r="F335" s="466"/>
      <c r="G335" s="466"/>
      <c r="H335" s="466"/>
      <c r="I335" s="466"/>
      <c r="J335" s="466"/>
      <c r="K335" s="483"/>
      <c r="L335" s="483"/>
      <c r="M335" s="483"/>
      <c r="N335" s="483"/>
      <c r="O335" s="483"/>
      <c r="P335" s="466"/>
      <c r="Q335" s="466"/>
      <c r="R335" s="466"/>
      <c r="S335" s="466"/>
      <c r="T335" s="466"/>
      <c r="U335" s="466"/>
      <c r="V335" s="466"/>
      <c r="W335" s="466"/>
      <c r="X335" s="235"/>
    </row>
    <row r="336" spans="1:28" ht="22.5" customHeight="1" x14ac:dyDescent="0.15">
      <c r="A336" s="260"/>
      <c r="B336" s="465"/>
      <c r="C336" s="465"/>
      <c r="D336" s="466"/>
      <c r="E336" s="466"/>
      <c r="F336" s="466"/>
      <c r="G336" s="466"/>
      <c r="H336" s="466"/>
      <c r="I336" s="466"/>
      <c r="J336" s="466"/>
      <c r="K336" s="465"/>
      <c r="L336" s="465"/>
      <c r="M336" s="465"/>
      <c r="N336" s="465"/>
      <c r="O336" s="465"/>
      <c r="P336" s="465"/>
      <c r="Q336" s="465"/>
      <c r="R336" s="465"/>
      <c r="S336" s="465"/>
      <c r="T336" s="465"/>
      <c r="U336" s="465"/>
      <c r="V336" s="465"/>
      <c r="W336" s="465"/>
      <c r="X336" s="260"/>
    </row>
    <row r="337" spans="1:62" ht="22.5" customHeight="1" x14ac:dyDescent="0.15">
      <c r="A337" s="260"/>
      <c r="B337" s="465"/>
      <c r="C337" s="465"/>
      <c r="D337" s="466"/>
      <c r="E337" s="466"/>
      <c r="F337" s="466"/>
      <c r="G337" s="466"/>
      <c r="H337" s="466"/>
      <c r="I337" s="466"/>
      <c r="J337" s="466"/>
      <c r="K337" s="465"/>
      <c r="L337" s="465"/>
      <c r="M337" s="465"/>
      <c r="N337" s="465"/>
      <c r="O337" s="465"/>
      <c r="P337" s="465"/>
      <c r="Q337" s="465"/>
      <c r="R337" s="465"/>
      <c r="S337" s="465"/>
      <c r="T337" s="465"/>
      <c r="U337" s="465"/>
      <c r="V337" s="465"/>
      <c r="W337" s="465"/>
      <c r="X337" s="260"/>
    </row>
    <row r="338" spans="1:62" ht="22.5" customHeight="1" x14ac:dyDescent="0.15">
      <c r="A338" s="260"/>
      <c r="B338" s="465"/>
      <c r="C338" s="465"/>
      <c r="D338" s="466"/>
      <c r="E338" s="466"/>
      <c r="F338" s="466"/>
      <c r="G338" s="466"/>
      <c r="H338" s="466"/>
      <c r="I338" s="466"/>
      <c r="J338" s="466"/>
      <c r="K338" s="465"/>
      <c r="L338" s="465"/>
      <c r="M338" s="465"/>
      <c r="N338" s="465"/>
      <c r="O338" s="465"/>
      <c r="P338" s="465"/>
      <c r="Q338" s="465"/>
      <c r="R338" s="465"/>
      <c r="S338" s="465"/>
      <c r="T338" s="465"/>
      <c r="U338" s="465"/>
      <c r="V338" s="465"/>
      <c r="W338" s="465"/>
      <c r="X338" s="260"/>
    </row>
    <row r="339" spans="1:62" ht="22.5" customHeight="1" x14ac:dyDescent="0.15">
      <c r="A339" s="260"/>
      <c r="B339" s="465"/>
      <c r="C339" s="465"/>
      <c r="D339" s="466"/>
      <c r="E339" s="466"/>
      <c r="F339" s="466"/>
      <c r="G339" s="466"/>
      <c r="H339" s="466"/>
      <c r="I339" s="466"/>
      <c r="J339" s="466"/>
      <c r="K339" s="465"/>
      <c r="L339" s="465"/>
      <c r="M339" s="465"/>
      <c r="N339" s="465"/>
      <c r="O339" s="465"/>
      <c r="P339" s="465"/>
      <c r="Q339" s="465"/>
      <c r="R339" s="465"/>
      <c r="S339" s="465"/>
      <c r="T339" s="465"/>
      <c r="U339" s="465"/>
      <c r="V339" s="465"/>
      <c r="W339" s="465"/>
      <c r="X339" s="260"/>
    </row>
    <row r="340" spans="1:62" ht="22.5" customHeight="1" x14ac:dyDescent="0.15">
      <c r="A340" s="235"/>
      <c r="B340" s="251"/>
      <c r="C340" s="244"/>
      <c r="D340" s="244"/>
      <c r="E340" s="244"/>
      <c r="F340" s="244"/>
      <c r="G340" s="244"/>
      <c r="H340" s="236"/>
      <c r="I340" s="236"/>
      <c r="J340" s="236"/>
      <c r="K340" s="236"/>
      <c r="L340" s="236"/>
      <c r="M340" s="236"/>
      <c r="N340" s="236"/>
      <c r="O340" s="236"/>
      <c r="P340" s="236"/>
      <c r="Q340" s="236"/>
      <c r="R340" s="236"/>
      <c r="S340" s="235"/>
      <c r="T340" s="235"/>
      <c r="U340" s="235"/>
      <c r="V340" s="235"/>
      <c r="W340" s="235"/>
      <c r="X340" s="235"/>
    </row>
    <row r="341" spans="1:62" ht="22.5" customHeight="1" x14ac:dyDescent="0.15">
      <c r="A341" s="235" t="s">
        <v>385</v>
      </c>
      <c r="B341" s="235"/>
      <c r="C341" s="236"/>
      <c r="D341" s="236"/>
      <c r="E341" s="236"/>
      <c r="F341" s="236"/>
      <c r="G341" s="265" t="s">
        <v>444</v>
      </c>
      <c r="H341" s="236"/>
      <c r="I341" s="236"/>
      <c r="J341" s="236"/>
      <c r="K341" s="236"/>
      <c r="L341" s="236"/>
      <c r="M341" s="236"/>
      <c r="N341" s="236"/>
      <c r="O341" s="236"/>
      <c r="P341" s="236"/>
      <c r="Q341" s="236"/>
      <c r="R341" s="236"/>
      <c r="S341" s="235"/>
      <c r="T341" s="235"/>
      <c r="U341" s="235"/>
      <c r="V341" s="235"/>
      <c r="W341" s="235"/>
      <c r="X341" s="235"/>
    </row>
    <row r="342" spans="1:62" ht="22.5" customHeight="1" x14ac:dyDescent="0.15">
      <c r="A342" s="236"/>
      <c r="B342" s="493" t="s">
        <v>389</v>
      </c>
      <c r="C342" s="493"/>
      <c r="D342" s="495" t="s">
        <v>388</v>
      </c>
      <c r="E342" s="495"/>
      <c r="F342" s="495"/>
      <c r="G342" s="493" t="s">
        <v>390</v>
      </c>
      <c r="H342" s="493"/>
      <c r="I342" s="493"/>
      <c r="J342" s="493"/>
      <c r="K342" s="493" t="s">
        <v>391</v>
      </c>
      <c r="L342" s="493"/>
      <c r="M342" s="493"/>
      <c r="N342" s="493"/>
      <c r="O342" s="493"/>
      <c r="P342" s="493" t="s">
        <v>392</v>
      </c>
      <c r="Q342" s="493"/>
      <c r="R342" s="493"/>
      <c r="S342" s="493"/>
      <c r="T342" s="493" t="s">
        <v>393</v>
      </c>
      <c r="U342" s="493"/>
      <c r="V342" s="493"/>
      <c r="W342" s="493"/>
      <c r="X342" s="236"/>
    </row>
    <row r="343" spans="1:62" ht="22.5" customHeight="1" x14ac:dyDescent="0.15">
      <c r="A343" s="236"/>
      <c r="B343" s="465"/>
      <c r="C343" s="465"/>
      <c r="D343" s="466"/>
      <c r="E343" s="466"/>
      <c r="F343" s="466"/>
      <c r="G343" s="466"/>
      <c r="H343" s="466"/>
      <c r="I343" s="466"/>
      <c r="J343" s="466"/>
      <c r="K343" s="465"/>
      <c r="L343" s="465"/>
      <c r="M343" s="465"/>
      <c r="N343" s="465"/>
      <c r="O343" s="465"/>
      <c r="P343" s="465"/>
      <c r="Q343" s="465"/>
      <c r="R343" s="465"/>
      <c r="S343" s="465"/>
      <c r="T343" s="465"/>
      <c r="U343" s="465"/>
      <c r="V343" s="465"/>
      <c r="W343" s="465"/>
      <c r="X343" s="236"/>
    </row>
    <row r="344" spans="1:62" ht="22.5" customHeight="1" x14ac:dyDescent="0.15">
      <c r="A344" s="236"/>
      <c r="B344" s="465"/>
      <c r="C344" s="465"/>
      <c r="D344" s="466"/>
      <c r="E344" s="466"/>
      <c r="F344" s="466"/>
      <c r="G344" s="466"/>
      <c r="H344" s="466"/>
      <c r="I344" s="466"/>
      <c r="J344" s="466"/>
      <c r="K344" s="465"/>
      <c r="L344" s="465"/>
      <c r="M344" s="465"/>
      <c r="N344" s="465"/>
      <c r="O344" s="465"/>
      <c r="P344" s="465"/>
      <c r="Q344" s="465"/>
      <c r="R344" s="465"/>
      <c r="S344" s="465"/>
      <c r="T344" s="465"/>
      <c r="U344" s="465"/>
      <c r="V344" s="465"/>
      <c r="W344" s="465"/>
      <c r="X344" s="236"/>
    </row>
    <row r="345" spans="1:62" ht="22.5" customHeight="1" x14ac:dyDescent="0.15">
      <c r="A345" s="236"/>
      <c r="B345" s="465"/>
      <c r="C345" s="465"/>
      <c r="D345" s="466"/>
      <c r="E345" s="466"/>
      <c r="F345" s="466"/>
      <c r="G345" s="466"/>
      <c r="H345" s="466"/>
      <c r="I345" s="466"/>
      <c r="J345" s="466"/>
      <c r="K345" s="465"/>
      <c r="L345" s="465"/>
      <c r="M345" s="465"/>
      <c r="N345" s="465"/>
      <c r="O345" s="465"/>
      <c r="P345" s="465"/>
      <c r="Q345" s="465"/>
      <c r="R345" s="465"/>
      <c r="S345" s="465"/>
      <c r="T345" s="465"/>
      <c r="U345" s="465"/>
      <c r="V345" s="465"/>
      <c r="W345" s="465"/>
      <c r="X345" s="236"/>
      <c r="AB345" s="266"/>
    </row>
    <row r="346" spans="1:62" s="272" customFormat="1" ht="22.5" customHeight="1" x14ac:dyDescent="0.15">
      <c r="A346" s="236"/>
      <c r="B346" s="465"/>
      <c r="C346" s="465"/>
      <c r="D346" s="466"/>
      <c r="E346" s="466"/>
      <c r="F346" s="466"/>
      <c r="G346" s="466"/>
      <c r="H346" s="466"/>
      <c r="I346" s="466"/>
      <c r="J346" s="466"/>
      <c r="K346" s="465"/>
      <c r="L346" s="465"/>
      <c r="M346" s="465"/>
      <c r="N346" s="465"/>
      <c r="O346" s="465"/>
      <c r="P346" s="465"/>
      <c r="Q346" s="465"/>
      <c r="R346" s="465"/>
      <c r="S346" s="465"/>
      <c r="T346" s="465"/>
      <c r="U346" s="465"/>
      <c r="V346" s="465"/>
      <c r="W346" s="465"/>
      <c r="X346" s="236"/>
      <c r="Y346" s="266"/>
      <c r="Z346" s="266"/>
      <c r="AA346" s="266"/>
      <c r="AB346" s="267"/>
      <c r="AC346" s="266"/>
      <c r="AD346" s="266"/>
      <c r="AE346" s="266"/>
      <c r="AF346" s="266"/>
      <c r="AG346" s="266"/>
      <c r="AH346" s="266"/>
      <c r="AI346" s="266"/>
      <c r="AJ346" s="266"/>
      <c r="AK346" s="266"/>
      <c r="AL346" s="266"/>
      <c r="AM346" s="266"/>
      <c r="AN346" s="266"/>
      <c r="AO346" s="266"/>
      <c r="AP346" s="266"/>
      <c r="AQ346" s="266"/>
      <c r="AR346" s="266"/>
      <c r="AS346" s="266"/>
      <c r="AT346" s="266"/>
      <c r="AU346" s="266"/>
      <c r="AV346" s="266"/>
      <c r="AW346" s="266"/>
      <c r="AX346" s="266"/>
      <c r="AY346" s="266"/>
      <c r="AZ346" s="266"/>
      <c r="BA346" s="266"/>
      <c r="BB346" s="266"/>
      <c r="BC346" s="266"/>
      <c r="BD346" s="266"/>
      <c r="BE346" s="266"/>
      <c r="BF346" s="266"/>
      <c r="BG346" s="266"/>
      <c r="BH346" s="266"/>
      <c r="BI346" s="266"/>
      <c r="BJ346" s="266"/>
    </row>
    <row r="347" spans="1:62" s="272" customFormat="1" ht="22.5" customHeight="1" x14ac:dyDescent="0.15">
      <c r="A347" s="236"/>
      <c r="B347" s="465"/>
      <c r="C347" s="465"/>
      <c r="D347" s="466"/>
      <c r="E347" s="466"/>
      <c r="F347" s="466"/>
      <c r="G347" s="466"/>
      <c r="H347" s="466"/>
      <c r="I347" s="466"/>
      <c r="J347" s="466"/>
      <c r="K347" s="465"/>
      <c r="L347" s="465"/>
      <c r="M347" s="465"/>
      <c r="N347" s="465"/>
      <c r="O347" s="465"/>
      <c r="P347" s="465"/>
      <c r="Q347" s="465"/>
      <c r="R347" s="465"/>
      <c r="S347" s="465"/>
      <c r="T347" s="465"/>
      <c r="U347" s="465"/>
      <c r="V347" s="465"/>
      <c r="W347" s="465"/>
      <c r="X347" s="236"/>
      <c r="Y347" s="267"/>
      <c r="Z347" s="267"/>
      <c r="AA347" s="267"/>
      <c r="AB347" s="329"/>
      <c r="AC347" s="267"/>
      <c r="AD347" s="267"/>
      <c r="AE347" s="267"/>
      <c r="AF347" s="267"/>
      <c r="AG347" s="267"/>
      <c r="AH347" s="267"/>
      <c r="AI347" s="267"/>
      <c r="AJ347" s="267"/>
      <c r="AK347" s="267"/>
      <c r="AL347" s="267"/>
      <c r="AM347" s="267"/>
      <c r="AN347" s="267"/>
      <c r="AO347" s="267"/>
      <c r="AP347" s="267"/>
      <c r="AQ347" s="267"/>
      <c r="AR347" s="267"/>
      <c r="AS347" s="267"/>
      <c r="AT347" s="267"/>
      <c r="AU347" s="267"/>
      <c r="AV347" s="267"/>
      <c r="AW347" s="267"/>
      <c r="AX347" s="267"/>
      <c r="AY347" s="267"/>
      <c r="AZ347" s="267"/>
      <c r="BA347" s="267"/>
      <c r="BB347" s="267"/>
      <c r="BC347" s="267"/>
      <c r="BD347" s="267"/>
      <c r="BE347" s="267"/>
      <c r="BF347" s="267"/>
      <c r="BG347" s="267"/>
      <c r="BH347" s="267"/>
      <c r="BI347" s="267"/>
      <c r="BJ347" s="267"/>
    </row>
    <row r="348" spans="1:62" s="272" customFormat="1" ht="22.5" customHeight="1" x14ac:dyDescent="0.15">
      <c r="A348" s="260"/>
      <c r="B348" s="465"/>
      <c r="C348" s="465"/>
      <c r="D348" s="466"/>
      <c r="E348" s="466"/>
      <c r="F348" s="466"/>
      <c r="G348" s="466"/>
      <c r="H348" s="466"/>
      <c r="I348" s="466"/>
      <c r="J348" s="466"/>
      <c r="K348" s="465"/>
      <c r="L348" s="465"/>
      <c r="M348" s="465"/>
      <c r="N348" s="465"/>
      <c r="O348" s="465"/>
      <c r="P348" s="465"/>
      <c r="Q348" s="465"/>
      <c r="R348" s="465"/>
      <c r="S348" s="465"/>
      <c r="T348" s="465"/>
      <c r="U348" s="465"/>
      <c r="V348" s="465"/>
      <c r="W348" s="465"/>
      <c r="X348" s="260"/>
      <c r="Y348" s="329"/>
      <c r="Z348" s="329"/>
      <c r="AA348" s="329"/>
      <c r="AB348" s="273"/>
      <c r="AC348" s="329"/>
      <c r="AD348" s="329"/>
      <c r="AE348" s="329"/>
      <c r="AF348" s="329"/>
      <c r="AG348" s="329"/>
      <c r="AH348" s="329"/>
      <c r="AI348" s="329"/>
      <c r="AJ348" s="329"/>
      <c r="AK348" s="329"/>
      <c r="AL348" s="329"/>
      <c r="AM348" s="329"/>
      <c r="AN348" s="329"/>
      <c r="AO348" s="329"/>
      <c r="AP348" s="329"/>
      <c r="AQ348" s="329"/>
      <c r="AR348" s="329"/>
      <c r="AS348" s="329"/>
      <c r="AT348" s="329"/>
      <c r="AU348" s="329"/>
      <c r="AV348" s="329"/>
      <c r="AW348" s="329"/>
      <c r="AX348" s="329"/>
      <c r="AY348" s="329"/>
      <c r="AZ348" s="329"/>
      <c r="BA348" s="329"/>
      <c r="BB348" s="329"/>
      <c r="BC348" s="329"/>
      <c r="BD348" s="329"/>
      <c r="BE348" s="329"/>
      <c r="BF348" s="329"/>
      <c r="BG348" s="267"/>
      <c r="BH348" s="267"/>
      <c r="BI348" s="267"/>
      <c r="BJ348" s="267"/>
    </row>
    <row r="349" spans="1:62" s="272" customFormat="1" ht="22.5" customHeight="1" x14ac:dyDescent="0.15">
      <c r="A349" s="260"/>
      <c r="B349" s="465"/>
      <c r="C349" s="465"/>
      <c r="D349" s="466"/>
      <c r="E349" s="466"/>
      <c r="F349" s="466"/>
      <c r="G349" s="466"/>
      <c r="H349" s="466"/>
      <c r="I349" s="466"/>
      <c r="J349" s="466"/>
      <c r="K349" s="465"/>
      <c r="L349" s="465"/>
      <c r="M349" s="465"/>
      <c r="N349" s="465"/>
      <c r="O349" s="465"/>
      <c r="P349" s="465"/>
      <c r="Q349" s="465"/>
      <c r="R349" s="465"/>
      <c r="S349" s="465"/>
      <c r="T349" s="465"/>
      <c r="U349" s="465"/>
      <c r="V349" s="465"/>
      <c r="W349" s="465"/>
      <c r="X349" s="260"/>
      <c r="Y349" s="273"/>
      <c r="Z349" s="273"/>
      <c r="AA349" s="273"/>
      <c r="AB349" s="273"/>
      <c r="AC349" s="273"/>
      <c r="AD349" s="273"/>
      <c r="AE349" s="273"/>
      <c r="AF349" s="273"/>
      <c r="AG349" s="273"/>
      <c r="AH349" s="273"/>
      <c r="AI349" s="273"/>
      <c r="AJ349" s="273"/>
      <c r="AK349" s="273"/>
      <c r="AL349" s="273"/>
      <c r="AM349" s="273"/>
      <c r="AN349" s="273"/>
      <c r="AO349" s="273"/>
      <c r="AP349" s="273"/>
      <c r="AQ349" s="273"/>
      <c r="AR349" s="273"/>
      <c r="AS349" s="273"/>
      <c r="AT349" s="273"/>
      <c r="AU349" s="273"/>
      <c r="AV349" s="273"/>
      <c r="AW349" s="273"/>
      <c r="AX349" s="273"/>
      <c r="AY349" s="273"/>
      <c r="AZ349" s="273"/>
      <c r="BA349" s="273"/>
      <c r="BB349" s="273"/>
      <c r="BC349" s="273"/>
      <c r="BD349" s="273"/>
      <c r="BE349" s="273"/>
      <c r="BF349" s="273"/>
      <c r="BG349" s="267"/>
      <c r="BH349" s="267"/>
      <c r="BI349" s="267"/>
      <c r="BJ349" s="267"/>
    </row>
    <row r="350" spans="1:62" s="272" customFormat="1" ht="22.5" customHeight="1" x14ac:dyDescent="0.15">
      <c r="A350" s="260"/>
      <c r="B350" s="465"/>
      <c r="C350" s="465"/>
      <c r="D350" s="466"/>
      <c r="E350" s="466"/>
      <c r="F350" s="466"/>
      <c r="G350" s="466"/>
      <c r="H350" s="466"/>
      <c r="I350" s="466"/>
      <c r="J350" s="466"/>
      <c r="K350" s="465"/>
      <c r="L350" s="465"/>
      <c r="M350" s="465"/>
      <c r="N350" s="465"/>
      <c r="O350" s="465"/>
      <c r="P350" s="465"/>
      <c r="Q350" s="465"/>
      <c r="R350" s="465"/>
      <c r="S350" s="465"/>
      <c r="T350" s="465"/>
      <c r="U350" s="465"/>
      <c r="V350" s="465"/>
      <c r="W350" s="465"/>
      <c r="X350" s="260"/>
      <c r="Y350" s="273"/>
      <c r="Z350" s="273"/>
      <c r="AA350" s="273"/>
      <c r="AB350" s="273"/>
      <c r="AC350" s="273"/>
      <c r="AD350" s="273"/>
      <c r="AE350" s="273"/>
      <c r="AF350" s="273"/>
      <c r="AG350" s="273"/>
      <c r="AH350" s="273"/>
      <c r="AI350" s="273"/>
      <c r="AJ350" s="273"/>
      <c r="AK350" s="273"/>
      <c r="AL350" s="273"/>
      <c r="AM350" s="273"/>
      <c r="AN350" s="273"/>
      <c r="AO350" s="273"/>
      <c r="AP350" s="273"/>
      <c r="AQ350" s="273"/>
      <c r="AR350" s="273"/>
      <c r="AS350" s="273"/>
      <c r="AT350" s="273"/>
      <c r="AU350" s="273"/>
      <c r="AV350" s="273"/>
      <c r="AW350" s="273"/>
      <c r="AX350" s="273"/>
      <c r="AY350" s="273"/>
      <c r="AZ350" s="273"/>
      <c r="BA350" s="273"/>
      <c r="BB350" s="273"/>
      <c r="BC350" s="273"/>
      <c r="BD350" s="273"/>
      <c r="BE350" s="273"/>
      <c r="BF350" s="273"/>
      <c r="BG350" s="267"/>
      <c r="BH350" s="267"/>
      <c r="BI350" s="267"/>
      <c r="BJ350" s="267"/>
    </row>
    <row r="351" spans="1:62" s="272" customFormat="1" ht="22.5" customHeight="1" x14ac:dyDescent="0.15">
      <c r="A351" s="260"/>
      <c r="B351" s="465"/>
      <c r="C351" s="465"/>
      <c r="D351" s="466"/>
      <c r="E351" s="466"/>
      <c r="F351" s="466"/>
      <c r="G351" s="466"/>
      <c r="H351" s="466"/>
      <c r="I351" s="466"/>
      <c r="J351" s="466"/>
      <c r="K351" s="465"/>
      <c r="L351" s="465"/>
      <c r="M351" s="465"/>
      <c r="N351" s="465"/>
      <c r="O351" s="465"/>
      <c r="P351" s="465"/>
      <c r="Q351" s="465"/>
      <c r="R351" s="465"/>
      <c r="S351" s="465"/>
      <c r="T351" s="465"/>
      <c r="U351" s="465"/>
      <c r="V351" s="465"/>
      <c r="W351" s="465"/>
      <c r="X351" s="260"/>
      <c r="Y351" s="273"/>
      <c r="Z351" s="273"/>
      <c r="AA351" s="273"/>
      <c r="AB351" s="273"/>
      <c r="AC351" s="273"/>
      <c r="AD351" s="273"/>
      <c r="AE351" s="273"/>
      <c r="AF351" s="273"/>
      <c r="AG351" s="273"/>
      <c r="AH351" s="273"/>
      <c r="AI351" s="273"/>
      <c r="AJ351" s="273"/>
      <c r="AK351" s="273"/>
      <c r="AL351" s="273"/>
      <c r="AM351" s="273"/>
      <c r="AN351" s="273"/>
      <c r="AO351" s="273"/>
      <c r="AP351" s="273"/>
      <c r="AQ351" s="273"/>
      <c r="AR351" s="273"/>
      <c r="AS351" s="273"/>
      <c r="AT351" s="273"/>
      <c r="AU351" s="273"/>
      <c r="AV351" s="273"/>
      <c r="AW351" s="273"/>
      <c r="AX351" s="273"/>
      <c r="AY351" s="273"/>
      <c r="AZ351" s="273"/>
      <c r="BA351" s="273"/>
      <c r="BB351" s="273"/>
      <c r="BC351" s="273"/>
      <c r="BD351" s="273"/>
      <c r="BE351" s="273"/>
      <c r="BF351" s="273"/>
      <c r="BG351" s="267"/>
      <c r="BH351" s="267"/>
      <c r="BI351" s="267"/>
      <c r="BJ351" s="267"/>
    </row>
    <row r="352" spans="1:62" s="272" customFormat="1" ht="22.5" customHeight="1" x14ac:dyDescent="0.15">
      <c r="A352" s="260"/>
      <c r="B352" s="465"/>
      <c r="C352" s="465"/>
      <c r="D352" s="466"/>
      <c r="E352" s="466"/>
      <c r="F352" s="466"/>
      <c r="G352" s="466"/>
      <c r="H352" s="466"/>
      <c r="I352" s="466"/>
      <c r="J352" s="466"/>
      <c r="K352" s="465"/>
      <c r="L352" s="465"/>
      <c r="M352" s="465"/>
      <c r="N352" s="465"/>
      <c r="O352" s="465"/>
      <c r="P352" s="465"/>
      <c r="Q352" s="465"/>
      <c r="R352" s="465"/>
      <c r="S352" s="465"/>
      <c r="T352" s="465"/>
      <c r="U352" s="465"/>
      <c r="V352" s="465"/>
      <c r="W352" s="465"/>
      <c r="X352" s="260"/>
      <c r="Y352" s="273"/>
      <c r="Z352" s="273"/>
      <c r="AA352" s="273"/>
      <c r="AB352" s="273"/>
      <c r="AC352" s="273"/>
      <c r="AD352" s="273"/>
      <c r="AE352" s="273"/>
      <c r="AF352" s="273"/>
      <c r="AG352" s="273"/>
      <c r="AH352" s="273"/>
      <c r="AI352" s="273"/>
      <c r="AJ352" s="273"/>
      <c r="AK352" s="273"/>
      <c r="AL352" s="273"/>
      <c r="AM352" s="273"/>
      <c r="AN352" s="273"/>
      <c r="AO352" s="273"/>
      <c r="AP352" s="273"/>
      <c r="AQ352" s="273"/>
      <c r="AR352" s="273"/>
      <c r="AS352" s="273"/>
      <c r="AT352" s="273"/>
      <c r="AU352" s="273"/>
      <c r="AV352" s="273"/>
      <c r="AW352" s="273"/>
      <c r="AX352" s="273"/>
      <c r="AY352" s="273"/>
      <c r="AZ352" s="273"/>
      <c r="BA352" s="273"/>
      <c r="BB352" s="273"/>
      <c r="BC352" s="273"/>
      <c r="BD352" s="273"/>
      <c r="BE352" s="273"/>
      <c r="BF352" s="273"/>
      <c r="BG352" s="268"/>
      <c r="BH352" s="268"/>
      <c r="BI352" s="268"/>
      <c r="BJ352" s="268"/>
    </row>
    <row r="353" spans="1:62" s="272" customFormat="1" ht="22.5" customHeight="1" x14ac:dyDescent="0.15">
      <c r="A353" s="235"/>
      <c r="B353" s="237"/>
      <c r="C353" s="238"/>
      <c r="D353" s="238"/>
      <c r="E353" s="238"/>
      <c r="F353" s="238"/>
      <c r="G353" s="238"/>
      <c r="H353" s="238"/>
      <c r="I353" s="238"/>
      <c r="J353" s="238"/>
      <c r="K353" s="236"/>
      <c r="L353" s="236"/>
      <c r="M353" s="236"/>
      <c r="N353" s="236"/>
      <c r="O353" s="236"/>
      <c r="P353" s="236"/>
      <c r="Q353" s="236"/>
      <c r="R353" s="236"/>
      <c r="S353" s="236"/>
      <c r="T353" s="236"/>
      <c r="U353" s="236"/>
      <c r="V353" s="236"/>
      <c r="W353" s="236"/>
      <c r="X353" s="236"/>
      <c r="Y353" s="273"/>
      <c r="Z353" s="273"/>
      <c r="AA353" s="273"/>
      <c r="AB353" s="273"/>
      <c r="AC353" s="273"/>
      <c r="AD353" s="273"/>
      <c r="AE353" s="273"/>
      <c r="AF353" s="273"/>
      <c r="AG353" s="273"/>
      <c r="AH353" s="273"/>
      <c r="AI353" s="273"/>
      <c r="AJ353" s="273"/>
      <c r="AK353" s="273"/>
      <c r="AL353" s="273"/>
      <c r="AM353" s="273"/>
      <c r="AN353" s="273"/>
      <c r="AO353" s="273"/>
      <c r="AP353" s="273"/>
      <c r="AQ353" s="273"/>
      <c r="AR353" s="273"/>
      <c r="AS353" s="273"/>
      <c r="AT353" s="273"/>
      <c r="AU353" s="273"/>
      <c r="AV353" s="273"/>
      <c r="AW353" s="273"/>
      <c r="AX353" s="273"/>
      <c r="AY353" s="273"/>
      <c r="AZ353" s="273"/>
      <c r="BA353" s="273"/>
      <c r="BB353" s="273"/>
      <c r="BC353" s="273"/>
      <c r="BD353" s="273"/>
      <c r="BE353" s="273"/>
      <c r="BF353" s="273"/>
      <c r="BG353" s="268"/>
      <c r="BH353" s="268"/>
      <c r="BI353" s="268"/>
      <c r="BJ353" s="268"/>
    </row>
    <row r="354" spans="1:62" s="272" customFormat="1" ht="22.5" customHeight="1" x14ac:dyDescent="0.15">
      <c r="A354" s="235" t="s">
        <v>386</v>
      </c>
      <c r="B354" s="235"/>
      <c r="C354" s="236"/>
      <c r="D354" s="265" t="s">
        <v>462</v>
      </c>
      <c r="E354" s="236"/>
      <c r="F354" s="236"/>
      <c r="G354" s="236"/>
      <c r="H354" s="236"/>
      <c r="I354" s="236"/>
      <c r="J354" s="236"/>
      <c r="K354" s="235"/>
      <c r="L354" s="235"/>
      <c r="M354" s="235"/>
      <c r="N354" s="235"/>
      <c r="O354" s="235"/>
      <c r="P354" s="235"/>
      <c r="Q354" s="235"/>
      <c r="R354" s="236"/>
      <c r="S354" s="236"/>
      <c r="T354" s="236"/>
      <c r="U354" s="236"/>
      <c r="V354" s="236"/>
      <c r="W354" s="236"/>
      <c r="X354" s="236"/>
      <c r="Y354" s="273"/>
      <c r="Z354" s="273"/>
      <c r="AA354" s="273"/>
      <c r="AB354" s="273"/>
      <c r="AC354" s="273"/>
      <c r="AD354" s="273"/>
      <c r="AE354" s="273"/>
      <c r="AF354" s="273"/>
      <c r="AG354" s="273"/>
      <c r="AH354" s="273"/>
      <c r="AI354" s="273"/>
      <c r="AJ354" s="273"/>
      <c r="AK354" s="273"/>
      <c r="AL354" s="273"/>
      <c r="AM354" s="273"/>
      <c r="AN354" s="273"/>
      <c r="AO354" s="273"/>
      <c r="AP354" s="273"/>
      <c r="AQ354" s="273"/>
      <c r="AR354" s="273"/>
      <c r="AS354" s="273"/>
      <c r="AT354" s="273"/>
      <c r="AU354" s="273"/>
      <c r="AV354" s="273"/>
      <c r="AW354" s="273"/>
      <c r="AX354" s="273"/>
      <c r="AY354" s="273"/>
      <c r="AZ354" s="273"/>
      <c r="BA354" s="273"/>
      <c r="BB354" s="273"/>
      <c r="BC354" s="273"/>
      <c r="BD354" s="273"/>
      <c r="BE354" s="273"/>
      <c r="BF354" s="273"/>
      <c r="BG354" s="267"/>
      <c r="BH354" s="267"/>
      <c r="BI354" s="267"/>
      <c r="BJ354" s="267"/>
    </row>
    <row r="355" spans="1:62" s="272" customFormat="1" ht="22.5" customHeight="1" x14ac:dyDescent="0.15">
      <c r="A355" s="235"/>
      <c r="B355" s="14" t="s">
        <v>425</v>
      </c>
      <c r="C355" s="465"/>
      <c r="D355" s="465"/>
      <c r="E355" s="465"/>
      <c r="F355" s="465"/>
      <c r="G355" s="465"/>
      <c r="H355" s="465"/>
      <c r="I355" s="465"/>
      <c r="J355" s="465"/>
      <c r="K355" s="465"/>
      <c r="L355" s="247" t="s">
        <v>387</v>
      </c>
      <c r="M355" s="247"/>
      <c r="N355" s="465"/>
      <c r="O355" s="465"/>
      <c r="P355" s="465"/>
      <c r="Q355" s="465"/>
      <c r="R355" s="465"/>
      <c r="S355" s="465"/>
      <c r="T355" s="465"/>
      <c r="U355" s="465"/>
      <c r="V355" s="236"/>
      <c r="W355" s="236"/>
      <c r="X355" s="236"/>
      <c r="Y355" s="273"/>
      <c r="Z355" s="273"/>
      <c r="AA355" s="273"/>
      <c r="AB355" s="273"/>
      <c r="AC355" s="273"/>
      <c r="AD355" s="273"/>
      <c r="AE355" s="273"/>
      <c r="AF355" s="273"/>
      <c r="AG355" s="273"/>
      <c r="AH355" s="273"/>
      <c r="AI355" s="273"/>
      <c r="AJ355" s="273"/>
      <c r="AK355" s="273"/>
      <c r="AL355" s="273"/>
      <c r="AM355" s="273"/>
      <c r="AN355" s="273"/>
      <c r="AO355" s="273"/>
      <c r="AP355" s="273"/>
      <c r="AQ355" s="273"/>
      <c r="AR355" s="273"/>
      <c r="AS355" s="273"/>
      <c r="AT355" s="273"/>
      <c r="AU355" s="273"/>
      <c r="AV355" s="273"/>
      <c r="AW355" s="273"/>
      <c r="AX355" s="273"/>
      <c r="AY355" s="273"/>
      <c r="AZ355" s="273"/>
      <c r="BA355" s="273"/>
      <c r="BB355" s="273"/>
      <c r="BC355" s="273"/>
      <c r="BD355" s="273"/>
      <c r="BE355" s="273"/>
      <c r="BF355" s="273"/>
      <c r="BG355" s="267"/>
      <c r="BH355" s="267"/>
      <c r="BI355" s="267"/>
      <c r="BJ355" s="267"/>
    </row>
    <row r="356" spans="1:62" s="272" customFormat="1" ht="22.5" customHeight="1" x14ac:dyDescent="0.15">
      <c r="A356" s="235"/>
      <c r="B356" s="235"/>
      <c r="C356" s="235"/>
      <c r="D356" s="236"/>
      <c r="E356" s="236"/>
      <c r="F356" s="236"/>
      <c r="G356" s="236"/>
      <c r="H356" s="236"/>
      <c r="I356" s="236"/>
      <c r="J356" s="236"/>
      <c r="K356" s="236"/>
      <c r="L356" s="236"/>
      <c r="M356" s="236"/>
      <c r="N356" s="236"/>
      <c r="O356" s="236"/>
      <c r="P356" s="236"/>
      <c r="Q356" s="236"/>
      <c r="R356" s="236"/>
      <c r="S356" s="236"/>
      <c r="T356" s="236"/>
      <c r="U356" s="236"/>
      <c r="V356" s="236"/>
      <c r="W356" s="236"/>
      <c r="X356" s="236"/>
      <c r="Y356" s="273"/>
      <c r="Z356" s="273"/>
      <c r="AA356" s="273"/>
      <c r="AB356" s="273"/>
      <c r="AC356" s="273"/>
      <c r="AD356" s="273"/>
      <c r="AE356" s="273"/>
      <c r="AF356" s="273"/>
      <c r="AG356" s="273"/>
      <c r="AH356" s="273"/>
      <c r="AI356" s="273"/>
      <c r="AJ356" s="273"/>
      <c r="AK356" s="273"/>
      <c r="AL356" s="273"/>
      <c r="AM356" s="273"/>
      <c r="AN356" s="273"/>
      <c r="AO356" s="273"/>
      <c r="AP356" s="273"/>
      <c r="AQ356" s="273"/>
      <c r="AR356" s="273"/>
      <c r="AS356" s="273"/>
      <c r="AT356" s="273"/>
      <c r="AU356" s="273"/>
      <c r="AV356" s="273"/>
      <c r="AW356" s="273"/>
      <c r="AX356" s="273"/>
      <c r="AY356" s="273"/>
      <c r="AZ356" s="273"/>
      <c r="BA356" s="273"/>
      <c r="BB356" s="273"/>
      <c r="BC356" s="273"/>
      <c r="BD356" s="273"/>
      <c r="BE356" s="273"/>
      <c r="BF356" s="273"/>
      <c r="BG356" s="267"/>
      <c r="BH356" s="267"/>
      <c r="BI356" s="267"/>
      <c r="BJ356" s="267"/>
    </row>
    <row r="357" spans="1:62" s="272" customFormat="1" ht="22.5" customHeight="1" x14ac:dyDescent="0.15">
      <c r="A357" s="235"/>
      <c r="B357" s="235"/>
      <c r="C357" s="485" t="s">
        <v>423</v>
      </c>
      <c r="D357" s="486"/>
      <c r="E357" s="486"/>
      <c r="F357" s="487"/>
      <c r="G357" s="468" t="s">
        <v>426</v>
      </c>
      <c r="H357" s="469"/>
      <c r="I357" s="469"/>
      <c r="J357" s="469"/>
      <c r="K357" s="469"/>
      <c r="L357" s="469"/>
      <c r="M357" s="469"/>
      <c r="N357" s="469"/>
      <c r="O357" s="468" t="s">
        <v>427</v>
      </c>
      <c r="P357" s="469"/>
      <c r="Q357" s="469"/>
      <c r="R357" s="469"/>
      <c r="S357" s="469"/>
      <c r="T357" s="469"/>
      <c r="U357" s="469"/>
      <c r="V357" s="469"/>
      <c r="W357" s="469"/>
      <c r="X357" s="470"/>
      <c r="Y357" s="273"/>
      <c r="Z357" s="273"/>
      <c r="AA357" s="273"/>
      <c r="AB357" s="273"/>
      <c r="AC357" s="273"/>
      <c r="AD357" s="273"/>
      <c r="AE357" s="273"/>
      <c r="AF357" s="273"/>
      <c r="AG357" s="273"/>
      <c r="AH357" s="273"/>
      <c r="AI357" s="273"/>
      <c r="AJ357" s="273"/>
      <c r="AK357" s="273"/>
      <c r="AL357" s="273"/>
      <c r="AM357" s="273"/>
      <c r="AN357" s="273"/>
      <c r="AO357" s="273"/>
      <c r="AP357" s="273"/>
      <c r="AQ357" s="273"/>
      <c r="AR357" s="273"/>
      <c r="AS357" s="273"/>
      <c r="AT357" s="273"/>
      <c r="AU357" s="273"/>
      <c r="AV357" s="273"/>
      <c r="AW357" s="273"/>
      <c r="AX357" s="273"/>
      <c r="AY357" s="273"/>
      <c r="AZ357" s="273"/>
      <c r="BA357" s="273"/>
      <c r="BB357" s="273"/>
      <c r="BC357" s="273"/>
      <c r="BD357" s="273"/>
      <c r="BE357" s="273"/>
      <c r="BF357" s="273"/>
      <c r="BG357" s="267"/>
      <c r="BH357" s="267"/>
      <c r="BI357" s="267"/>
      <c r="BJ357" s="267"/>
    </row>
    <row r="358" spans="1:62" s="272" customFormat="1" ht="22.5" customHeight="1" x14ac:dyDescent="0.15">
      <c r="A358" s="235"/>
      <c r="B358" s="235"/>
      <c r="C358" s="488"/>
      <c r="D358" s="489"/>
      <c r="E358" s="489"/>
      <c r="F358" s="490"/>
      <c r="G358" s="480" t="s">
        <v>428</v>
      </c>
      <c r="H358" s="480"/>
      <c r="I358" s="480"/>
      <c r="J358" s="480"/>
      <c r="K358" s="480"/>
      <c r="L358" s="480"/>
      <c r="M358" s="480"/>
      <c r="N358" s="481"/>
      <c r="O358" s="471" t="s">
        <v>431</v>
      </c>
      <c r="P358" s="472"/>
      <c r="Q358" s="472"/>
      <c r="R358" s="472"/>
      <c r="S358" s="472"/>
      <c r="T358" s="472"/>
      <c r="U358" s="472"/>
      <c r="V358" s="472"/>
      <c r="W358" s="472"/>
      <c r="X358" s="473"/>
      <c r="Y358" s="273"/>
      <c r="Z358" s="273"/>
      <c r="AA358" s="273"/>
      <c r="AB358" s="273"/>
      <c r="AC358" s="273"/>
      <c r="AD358" s="273"/>
      <c r="AE358" s="273"/>
      <c r="AF358" s="273"/>
      <c r="AG358" s="273"/>
      <c r="AH358" s="273"/>
      <c r="AI358" s="273"/>
      <c r="AJ358" s="273"/>
      <c r="AK358" s="273"/>
      <c r="AL358" s="273"/>
      <c r="AM358" s="273"/>
      <c r="AN358" s="273"/>
      <c r="AO358" s="273"/>
      <c r="AP358" s="273"/>
      <c r="AQ358" s="273"/>
      <c r="AR358" s="273"/>
      <c r="AS358" s="273"/>
      <c r="AT358" s="273"/>
      <c r="AU358" s="273"/>
      <c r="AV358" s="273"/>
      <c r="AW358" s="273"/>
      <c r="AX358" s="273"/>
      <c r="AY358" s="273"/>
      <c r="AZ358" s="273"/>
      <c r="BA358" s="273"/>
      <c r="BB358" s="273"/>
      <c r="BC358" s="273"/>
      <c r="BD358" s="273"/>
      <c r="BE358" s="273"/>
      <c r="BF358" s="273"/>
      <c r="BG358" s="267"/>
      <c r="BH358" s="267"/>
      <c r="BI358" s="267"/>
      <c r="BJ358" s="267"/>
    </row>
    <row r="359" spans="1:62" s="272" customFormat="1" ht="22.5" customHeight="1" x14ac:dyDescent="0.15">
      <c r="A359" s="235"/>
      <c r="B359" s="235"/>
      <c r="C359" s="488"/>
      <c r="D359" s="489"/>
      <c r="E359" s="489"/>
      <c r="F359" s="490"/>
      <c r="G359" s="465" t="s">
        <v>429</v>
      </c>
      <c r="H359" s="465"/>
      <c r="I359" s="465"/>
      <c r="J359" s="465"/>
      <c r="K359" s="465"/>
      <c r="L359" s="465"/>
      <c r="M359" s="465"/>
      <c r="N359" s="468"/>
      <c r="O359" s="474"/>
      <c r="P359" s="475"/>
      <c r="Q359" s="475"/>
      <c r="R359" s="475"/>
      <c r="S359" s="475"/>
      <c r="T359" s="475"/>
      <c r="U359" s="475"/>
      <c r="V359" s="475"/>
      <c r="W359" s="475"/>
      <c r="X359" s="476"/>
      <c r="Y359" s="273"/>
      <c r="Z359" s="273"/>
      <c r="AA359" s="273"/>
      <c r="AB359" s="273"/>
      <c r="AC359" s="273"/>
      <c r="AD359" s="273"/>
      <c r="AE359" s="273"/>
      <c r="AF359" s="273"/>
      <c r="AG359" s="273"/>
      <c r="AH359" s="273"/>
      <c r="AI359" s="273"/>
      <c r="AJ359" s="273"/>
      <c r="AK359" s="273"/>
      <c r="AL359" s="273"/>
      <c r="AM359" s="273"/>
      <c r="AN359" s="273"/>
      <c r="AO359" s="273"/>
      <c r="AP359" s="273"/>
      <c r="AQ359" s="273"/>
      <c r="AR359" s="273"/>
      <c r="AS359" s="273"/>
      <c r="AT359" s="273"/>
      <c r="AU359" s="273"/>
      <c r="AV359" s="273"/>
      <c r="AW359" s="273"/>
      <c r="AX359" s="273"/>
      <c r="AY359" s="273"/>
      <c r="AZ359" s="273"/>
      <c r="BA359" s="273"/>
      <c r="BB359" s="273"/>
      <c r="BC359" s="273"/>
      <c r="BD359" s="273"/>
      <c r="BE359" s="273"/>
      <c r="BF359" s="273"/>
      <c r="BG359" s="267"/>
      <c r="BH359" s="267"/>
      <c r="BI359" s="267"/>
      <c r="BJ359" s="267"/>
    </row>
    <row r="360" spans="1:62" s="272" customFormat="1" ht="22.5" customHeight="1" x14ac:dyDescent="0.15">
      <c r="A360" s="235"/>
      <c r="B360" s="235"/>
      <c r="C360" s="488"/>
      <c r="D360" s="489"/>
      <c r="E360" s="489"/>
      <c r="F360" s="490"/>
      <c r="G360" s="465" t="s">
        <v>430</v>
      </c>
      <c r="H360" s="465"/>
      <c r="I360" s="465"/>
      <c r="J360" s="465"/>
      <c r="K360" s="465"/>
      <c r="L360" s="465"/>
      <c r="M360" s="465"/>
      <c r="N360" s="468"/>
      <c r="O360" s="474"/>
      <c r="P360" s="475"/>
      <c r="Q360" s="475"/>
      <c r="R360" s="475"/>
      <c r="S360" s="475"/>
      <c r="T360" s="475"/>
      <c r="U360" s="475"/>
      <c r="V360" s="475"/>
      <c r="W360" s="475"/>
      <c r="X360" s="476"/>
      <c r="Y360" s="273"/>
      <c r="Z360" s="273"/>
      <c r="AA360" s="273"/>
      <c r="AB360" s="275"/>
      <c r="AC360" s="273"/>
      <c r="AD360" s="273"/>
      <c r="AE360" s="273"/>
      <c r="AF360" s="273"/>
      <c r="AG360" s="273"/>
      <c r="AH360" s="273"/>
      <c r="AI360" s="273"/>
      <c r="AJ360" s="273"/>
      <c r="AK360" s="273"/>
      <c r="AL360" s="273"/>
      <c r="AM360" s="273"/>
      <c r="AN360" s="273"/>
      <c r="AO360" s="273"/>
      <c r="AP360" s="273"/>
      <c r="AQ360" s="273"/>
      <c r="AR360" s="273"/>
      <c r="AS360" s="273"/>
      <c r="AT360" s="273"/>
      <c r="AU360" s="273"/>
      <c r="AV360" s="273"/>
      <c r="AW360" s="273"/>
      <c r="AX360" s="273"/>
      <c r="AY360" s="273"/>
      <c r="AZ360" s="273"/>
      <c r="BA360" s="273"/>
      <c r="BB360" s="273"/>
      <c r="BC360" s="273"/>
      <c r="BD360" s="273"/>
      <c r="BE360" s="273"/>
      <c r="BF360" s="273"/>
      <c r="BG360" s="267"/>
      <c r="BH360" s="267"/>
      <c r="BI360" s="267"/>
      <c r="BJ360" s="267"/>
    </row>
    <row r="361" spans="1:62" s="272" customFormat="1" ht="22.5" customHeight="1" x14ac:dyDescent="0.15">
      <c r="A361" s="235"/>
      <c r="B361" s="235"/>
      <c r="C361" s="488"/>
      <c r="D361" s="489"/>
      <c r="E361" s="489"/>
      <c r="F361" s="490"/>
      <c r="G361" s="465"/>
      <c r="H361" s="465"/>
      <c r="I361" s="465"/>
      <c r="J361" s="465"/>
      <c r="K361" s="465"/>
      <c r="L361" s="465"/>
      <c r="M361" s="465"/>
      <c r="N361" s="468"/>
      <c r="O361" s="474"/>
      <c r="P361" s="475"/>
      <c r="Q361" s="475"/>
      <c r="R361" s="475"/>
      <c r="S361" s="475"/>
      <c r="T361" s="475"/>
      <c r="U361" s="475"/>
      <c r="V361" s="475"/>
      <c r="W361" s="475"/>
      <c r="X361" s="476"/>
      <c r="Y361" s="275"/>
      <c r="Z361" s="275"/>
      <c r="AA361" s="275"/>
      <c r="AB361" s="268"/>
      <c r="AC361" s="275"/>
      <c r="AD361" s="275"/>
      <c r="AE361" s="275"/>
      <c r="AF361" s="275"/>
      <c r="AG361" s="275"/>
      <c r="AH361" s="275"/>
      <c r="AI361" s="275"/>
      <c r="AJ361" s="275"/>
      <c r="AK361" s="275"/>
      <c r="AL361" s="275"/>
      <c r="AM361" s="275"/>
      <c r="AN361" s="275"/>
      <c r="AO361" s="275"/>
      <c r="AP361" s="275"/>
      <c r="AQ361" s="275"/>
      <c r="AR361" s="275"/>
      <c r="AS361" s="275"/>
      <c r="AT361" s="275"/>
      <c r="AU361" s="275"/>
      <c r="AV361" s="275"/>
      <c r="AW361" s="275"/>
      <c r="AX361" s="275"/>
      <c r="AY361" s="275"/>
      <c r="AZ361" s="275"/>
      <c r="BA361" s="275"/>
      <c r="BB361" s="275"/>
      <c r="BC361" s="275"/>
      <c r="BD361" s="275"/>
      <c r="BE361" s="275"/>
      <c r="BF361" s="275"/>
      <c r="BG361" s="267"/>
      <c r="BH361" s="267"/>
      <c r="BI361" s="267"/>
      <c r="BJ361" s="267"/>
    </row>
    <row r="362" spans="1:62" s="272" customFormat="1" ht="22.5" customHeight="1" x14ac:dyDescent="0.15">
      <c r="A362" s="235"/>
      <c r="B362" s="235"/>
      <c r="C362" s="481"/>
      <c r="D362" s="491"/>
      <c r="E362" s="491"/>
      <c r="F362" s="492"/>
      <c r="G362" s="465"/>
      <c r="H362" s="465"/>
      <c r="I362" s="465"/>
      <c r="J362" s="465"/>
      <c r="K362" s="465"/>
      <c r="L362" s="465"/>
      <c r="M362" s="465"/>
      <c r="N362" s="468"/>
      <c r="O362" s="477"/>
      <c r="P362" s="478"/>
      <c r="Q362" s="478"/>
      <c r="R362" s="478"/>
      <c r="S362" s="478"/>
      <c r="T362" s="478"/>
      <c r="U362" s="478"/>
      <c r="V362" s="478"/>
      <c r="W362" s="478"/>
      <c r="X362" s="479"/>
      <c r="Y362" s="268"/>
      <c r="Z362" s="268"/>
      <c r="AA362" s="268"/>
      <c r="AB362" s="273"/>
      <c r="AC362" s="268"/>
      <c r="AD362" s="268"/>
      <c r="AE362" s="268"/>
      <c r="AF362" s="268"/>
      <c r="AG362" s="268"/>
      <c r="AH362" s="268"/>
      <c r="AI362" s="268"/>
      <c r="AJ362" s="268"/>
      <c r="AK362" s="268"/>
      <c r="AL362" s="268"/>
      <c r="AM362" s="268"/>
      <c r="AN362" s="268"/>
      <c r="AO362" s="268"/>
      <c r="AP362" s="268"/>
      <c r="AQ362" s="268"/>
      <c r="AR362" s="268"/>
      <c r="AS362" s="268"/>
      <c r="AT362" s="268"/>
      <c r="AU362" s="268"/>
      <c r="AV362" s="268"/>
      <c r="AW362" s="268"/>
      <c r="AX362" s="268"/>
      <c r="AY362" s="268"/>
      <c r="AZ362" s="268"/>
      <c r="BA362" s="268"/>
      <c r="BB362" s="268"/>
      <c r="BC362" s="268"/>
      <c r="BD362" s="268"/>
      <c r="BE362" s="268"/>
      <c r="BF362" s="268"/>
      <c r="BG362" s="267"/>
      <c r="BH362" s="267"/>
      <c r="BI362" s="267"/>
      <c r="BJ362" s="267"/>
    </row>
    <row r="363" spans="1:62" s="272" customFormat="1" ht="22.5" customHeight="1" x14ac:dyDescent="0.15">
      <c r="A363" s="235"/>
      <c r="B363" s="235"/>
      <c r="C363" s="236"/>
      <c r="D363" s="236"/>
      <c r="E363" s="236"/>
      <c r="F363" s="236"/>
      <c r="G363" s="236"/>
      <c r="H363" s="236"/>
      <c r="I363" s="236"/>
      <c r="J363" s="236"/>
      <c r="K363" s="236"/>
      <c r="L363" s="236"/>
      <c r="M363" s="236"/>
      <c r="N363" s="236"/>
      <c r="O363" s="236"/>
      <c r="P363" s="236"/>
      <c r="Q363" s="236"/>
      <c r="R363" s="236"/>
      <c r="S363" s="236"/>
      <c r="T363" s="236"/>
      <c r="U363" s="236"/>
      <c r="V363" s="236"/>
      <c r="W363" s="236"/>
      <c r="X363" s="236"/>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273"/>
      <c r="BF363" s="273"/>
      <c r="BG363" s="267"/>
      <c r="BH363" s="267"/>
      <c r="BI363" s="267"/>
      <c r="BJ363" s="267"/>
    </row>
    <row r="364" spans="1:62" s="272" customFormat="1" ht="22.5" customHeight="1" x14ac:dyDescent="0.15">
      <c r="A364" s="235"/>
      <c r="B364" s="235"/>
      <c r="C364" s="485" t="s">
        <v>424</v>
      </c>
      <c r="D364" s="486"/>
      <c r="E364" s="486"/>
      <c r="F364" s="487"/>
      <c r="G364" s="468" t="s">
        <v>426</v>
      </c>
      <c r="H364" s="469"/>
      <c r="I364" s="469"/>
      <c r="J364" s="469"/>
      <c r="K364" s="469"/>
      <c r="L364" s="469"/>
      <c r="M364" s="469"/>
      <c r="N364" s="469"/>
      <c r="O364" s="468" t="s">
        <v>427</v>
      </c>
      <c r="P364" s="469"/>
      <c r="Q364" s="469"/>
      <c r="R364" s="469"/>
      <c r="S364" s="469"/>
      <c r="T364" s="469"/>
      <c r="U364" s="469"/>
      <c r="V364" s="469"/>
      <c r="W364" s="469"/>
      <c r="X364" s="470"/>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273"/>
      <c r="BF364" s="273"/>
      <c r="BG364" s="267"/>
      <c r="BH364" s="267"/>
      <c r="BI364" s="267"/>
      <c r="BJ364" s="267"/>
    </row>
    <row r="365" spans="1:62" s="272" customFormat="1" ht="22.5" customHeight="1" x14ac:dyDescent="0.15">
      <c r="A365" s="235"/>
      <c r="B365" s="235"/>
      <c r="C365" s="488"/>
      <c r="D365" s="489"/>
      <c r="E365" s="489"/>
      <c r="F365" s="490"/>
      <c r="G365" s="480" t="s">
        <v>428</v>
      </c>
      <c r="H365" s="480"/>
      <c r="I365" s="480"/>
      <c r="J365" s="480"/>
      <c r="K365" s="480"/>
      <c r="L365" s="480"/>
      <c r="M365" s="480"/>
      <c r="N365" s="481"/>
      <c r="O365" s="471" t="s">
        <v>432</v>
      </c>
      <c r="P365" s="472"/>
      <c r="Q365" s="472"/>
      <c r="R365" s="472"/>
      <c r="S365" s="472"/>
      <c r="T365" s="472"/>
      <c r="U365" s="472"/>
      <c r="V365" s="472"/>
      <c r="W365" s="472"/>
      <c r="X365" s="4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273"/>
      <c r="BF365" s="273"/>
      <c r="BG365" s="267"/>
      <c r="BH365" s="267"/>
      <c r="BI365" s="267"/>
      <c r="BJ365" s="267"/>
    </row>
    <row r="366" spans="1:62" s="272" customFormat="1" ht="22.5" customHeight="1" x14ac:dyDescent="0.15">
      <c r="A366" s="235"/>
      <c r="B366" s="235"/>
      <c r="C366" s="488"/>
      <c r="D366" s="489"/>
      <c r="E366" s="489"/>
      <c r="F366" s="490"/>
      <c r="G366" s="465" t="s">
        <v>429</v>
      </c>
      <c r="H366" s="465"/>
      <c r="I366" s="465"/>
      <c r="J366" s="465"/>
      <c r="K366" s="465"/>
      <c r="L366" s="465"/>
      <c r="M366" s="465"/>
      <c r="N366" s="468"/>
      <c r="O366" s="474"/>
      <c r="P366" s="475"/>
      <c r="Q366" s="475"/>
      <c r="R366" s="475"/>
      <c r="S366" s="475"/>
      <c r="T366" s="475"/>
      <c r="U366" s="475"/>
      <c r="V366" s="475"/>
      <c r="W366" s="475"/>
      <c r="X366" s="476"/>
      <c r="Y366" s="273"/>
      <c r="Z366" s="273"/>
      <c r="AA366" s="273"/>
      <c r="AB366" s="273"/>
      <c r="AC366" s="273"/>
      <c r="AD366" s="273"/>
      <c r="AE366" s="273"/>
      <c r="AF366" s="273"/>
      <c r="AG366" s="273"/>
      <c r="AH366" s="273"/>
      <c r="AI366" s="273"/>
      <c r="AJ366" s="273"/>
      <c r="AK366" s="273"/>
      <c r="AL366" s="273"/>
      <c r="AM366" s="273"/>
      <c r="AN366" s="273"/>
      <c r="AO366" s="273"/>
      <c r="AP366" s="273"/>
      <c r="AQ366" s="273"/>
      <c r="AR366" s="273"/>
      <c r="AS366" s="273"/>
      <c r="AT366" s="273"/>
      <c r="AU366" s="273"/>
      <c r="AV366" s="273"/>
      <c r="AW366" s="273"/>
      <c r="AX366" s="273"/>
      <c r="AY366" s="273"/>
      <c r="AZ366" s="273"/>
      <c r="BA366" s="273"/>
      <c r="BB366" s="273"/>
      <c r="BC366" s="273"/>
      <c r="BD366" s="273"/>
      <c r="BE366" s="273"/>
      <c r="BF366" s="273"/>
      <c r="BG366" s="267"/>
      <c r="BH366" s="267"/>
      <c r="BI366" s="267"/>
      <c r="BJ366" s="267"/>
    </row>
    <row r="367" spans="1:62" s="272" customFormat="1" ht="22.5" customHeight="1" x14ac:dyDescent="0.15">
      <c r="A367" s="235"/>
      <c r="B367" s="235"/>
      <c r="C367" s="488"/>
      <c r="D367" s="489"/>
      <c r="E367" s="489"/>
      <c r="F367" s="490"/>
      <c r="G367" s="465" t="s">
        <v>430</v>
      </c>
      <c r="H367" s="465"/>
      <c r="I367" s="465"/>
      <c r="J367" s="465"/>
      <c r="K367" s="465"/>
      <c r="L367" s="465"/>
      <c r="M367" s="465"/>
      <c r="N367" s="468"/>
      <c r="O367" s="474"/>
      <c r="P367" s="475"/>
      <c r="Q367" s="475"/>
      <c r="R367" s="475"/>
      <c r="S367" s="475"/>
      <c r="T367" s="475"/>
      <c r="U367" s="475"/>
      <c r="V367" s="475"/>
      <c r="W367" s="475"/>
      <c r="X367" s="476"/>
      <c r="Y367" s="273"/>
      <c r="Z367" s="273"/>
      <c r="AA367" s="273"/>
      <c r="AB367" s="273"/>
      <c r="AC367" s="273"/>
      <c r="AD367" s="273"/>
      <c r="AE367" s="273"/>
      <c r="AF367" s="273"/>
      <c r="AG367" s="273"/>
      <c r="AH367" s="273"/>
      <c r="AI367" s="273"/>
      <c r="AJ367" s="273"/>
      <c r="AK367" s="273"/>
      <c r="AL367" s="273"/>
      <c r="AM367" s="273"/>
      <c r="AN367" s="273"/>
      <c r="AO367" s="273"/>
      <c r="AP367" s="273"/>
      <c r="AQ367" s="273"/>
      <c r="AR367" s="273"/>
      <c r="AS367" s="273"/>
      <c r="AT367" s="273"/>
      <c r="AU367" s="273"/>
      <c r="AV367" s="273"/>
      <c r="AW367" s="273"/>
      <c r="AX367" s="273"/>
      <c r="AY367" s="273"/>
      <c r="AZ367" s="273"/>
      <c r="BA367" s="273"/>
      <c r="BB367" s="273"/>
      <c r="BC367" s="273"/>
      <c r="BD367" s="273"/>
      <c r="BE367" s="273"/>
      <c r="BF367" s="273"/>
      <c r="BG367" s="267"/>
      <c r="BH367" s="267"/>
      <c r="BI367" s="267"/>
      <c r="BJ367" s="267"/>
    </row>
    <row r="368" spans="1:62" s="272" customFormat="1" ht="22.5" customHeight="1" x14ac:dyDescent="0.15">
      <c r="A368" s="235"/>
      <c r="B368" s="235"/>
      <c r="C368" s="488"/>
      <c r="D368" s="489"/>
      <c r="E368" s="489"/>
      <c r="F368" s="490"/>
      <c r="G368" s="465"/>
      <c r="H368" s="465"/>
      <c r="I368" s="465"/>
      <c r="J368" s="465"/>
      <c r="K368" s="465"/>
      <c r="L368" s="465"/>
      <c r="M368" s="465"/>
      <c r="N368" s="468"/>
      <c r="O368" s="474"/>
      <c r="P368" s="475"/>
      <c r="Q368" s="475"/>
      <c r="R368" s="475"/>
      <c r="S368" s="475"/>
      <c r="T368" s="475"/>
      <c r="U368" s="475"/>
      <c r="V368" s="475"/>
      <c r="W368" s="475"/>
      <c r="X368" s="476"/>
      <c r="Y368" s="273"/>
      <c r="Z368" s="273"/>
      <c r="AA368" s="273"/>
      <c r="AB368" s="273"/>
      <c r="AC368" s="273"/>
      <c r="AD368" s="273"/>
      <c r="AE368" s="273"/>
      <c r="AF368" s="273"/>
      <c r="AG368" s="273"/>
      <c r="AH368" s="273"/>
      <c r="AI368" s="273"/>
      <c r="AJ368" s="273"/>
      <c r="AK368" s="273"/>
      <c r="AL368" s="273"/>
      <c r="AM368" s="273"/>
      <c r="AN368" s="273"/>
      <c r="AO368" s="273"/>
      <c r="AP368" s="273"/>
      <c r="AQ368" s="273"/>
      <c r="AR368" s="273"/>
      <c r="AS368" s="273"/>
      <c r="AT368" s="273"/>
      <c r="AU368" s="273"/>
      <c r="AV368" s="273"/>
      <c r="AW368" s="273"/>
      <c r="AX368" s="273"/>
      <c r="AY368" s="273"/>
      <c r="AZ368" s="273"/>
      <c r="BA368" s="273"/>
      <c r="BB368" s="273"/>
      <c r="BC368" s="273"/>
      <c r="BD368" s="273"/>
      <c r="BE368" s="273"/>
      <c r="BF368" s="273"/>
      <c r="BG368" s="267"/>
      <c r="BH368" s="267"/>
      <c r="BI368" s="267"/>
      <c r="BJ368" s="267"/>
    </row>
    <row r="369" spans="1:64" s="272" customFormat="1" ht="22.5" customHeight="1" x14ac:dyDescent="0.15">
      <c r="A369" s="235"/>
      <c r="B369" s="235"/>
      <c r="C369" s="481"/>
      <c r="D369" s="491"/>
      <c r="E369" s="491"/>
      <c r="F369" s="492"/>
      <c r="G369" s="465"/>
      <c r="H369" s="465"/>
      <c r="I369" s="465"/>
      <c r="J369" s="465"/>
      <c r="K369" s="465"/>
      <c r="L369" s="465"/>
      <c r="M369" s="465"/>
      <c r="N369" s="468"/>
      <c r="O369" s="477"/>
      <c r="P369" s="478"/>
      <c r="Q369" s="478"/>
      <c r="R369" s="478"/>
      <c r="S369" s="478"/>
      <c r="T369" s="478"/>
      <c r="U369" s="478"/>
      <c r="V369" s="478"/>
      <c r="W369" s="478"/>
      <c r="X369" s="479"/>
      <c r="Y369" s="273"/>
      <c r="Z369" s="273"/>
      <c r="AA369" s="273"/>
      <c r="AB369" s="268"/>
      <c r="AC369" s="273"/>
      <c r="AD369" s="273"/>
      <c r="AE369" s="273"/>
      <c r="AF369" s="273"/>
      <c r="AG369" s="273"/>
      <c r="AH369" s="273"/>
      <c r="AI369" s="273"/>
      <c r="AJ369" s="273"/>
      <c r="AK369" s="273"/>
      <c r="AL369" s="273"/>
      <c r="AM369" s="273"/>
      <c r="AN369" s="273"/>
      <c r="AO369" s="273"/>
      <c r="AP369" s="273"/>
      <c r="AQ369" s="273"/>
      <c r="AR369" s="273"/>
      <c r="AS369" s="273"/>
      <c r="AT369" s="273"/>
      <c r="AU369" s="273"/>
      <c r="AV369" s="273"/>
      <c r="AW369" s="273"/>
      <c r="AX369" s="273"/>
      <c r="AY369" s="273"/>
      <c r="AZ369" s="273"/>
      <c r="BA369" s="273"/>
      <c r="BB369" s="273"/>
      <c r="BC369" s="273"/>
      <c r="BD369" s="273"/>
      <c r="BE369" s="273"/>
      <c r="BF369" s="273"/>
      <c r="BG369" s="267"/>
      <c r="BH369" s="267"/>
      <c r="BI369" s="267"/>
      <c r="BJ369" s="267"/>
    </row>
    <row r="370" spans="1:64" s="272" customFormat="1" ht="22.5" customHeight="1" thickBot="1" x14ac:dyDescent="0.2">
      <c r="A370" s="235"/>
      <c r="B370" s="235"/>
      <c r="C370" s="236"/>
      <c r="D370" s="236"/>
      <c r="E370" s="236"/>
      <c r="F370" s="236"/>
      <c r="G370" s="236"/>
      <c r="H370" s="236"/>
      <c r="I370" s="236"/>
      <c r="J370" s="236"/>
      <c r="K370" s="236"/>
      <c r="L370" s="236"/>
      <c r="M370" s="236"/>
      <c r="N370" s="236"/>
      <c r="O370" s="236"/>
      <c r="P370" s="236"/>
      <c r="Q370" s="236"/>
      <c r="R370" s="236"/>
      <c r="S370" s="236"/>
      <c r="T370" s="236"/>
      <c r="U370" s="236"/>
      <c r="V370" s="236"/>
      <c r="W370" s="236"/>
      <c r="X370" s="236"/>
      <c r="Y370" s="268"/>
      <c r="Z370" s="268"/>
      <c r="AA370" s="268"/>
      <c r="AB370" s="273"/>
      <c r="AC370" s="268"/>
      <c r="AD370" s="268"/>
      <c r="AE370" s="268"/>
      <c r="AF370" s="268"/>
      <c r="AG370" s="268"/>
      <c r="AH370" s="268"/>
      <c r="AI370" s="268"/>
      <c r="AJ370" s="268"/>
      <c r="AK370" s="268"/>
      <c r="AL370" s="268"/>
      <c r="AM370" s="268"/>
      <c r="AN370" s="268"/>
      <c r="AO370" s="268"/>
      <c r="AP370" s="268"/>
      <c r="AQ370" s="268"/>
      <c r="AR370" s="268"/>
      <c r="AS370" s="268"/>
      <c r="AT370" s="268"/>
      <c r="AU370" s="268"/>
      <c r="AV370" s="268"/>
      <c r="AW370" s="268"/>
      <c r="AX370" s="268"/>
      <c r="AY370" s="268"/>
      <c r="AZ370" s="268"/>
      <c r="BA370" s="268"/>
      <c r="BB370" s="268"/>
      <c r="BC370" s="268"/>
      <c r="BD370" s="268"/>
      <c r="BE370" s="268"/>
      <c r="BF370" s="268"/>
      <c r="BG370" s="267"/>
      <c r="BH370" s="267"/>
      <c r="BI370" s="267"/>
      <c r="BJ370" s="267"/>
    </row>
    <row r="371" spans="1:64" s="272" customFormat="1" ht="22.5" customHeight="1" thickBot="1" x14ac:dyDescent="0.2">
      <c r="A371" s="271" t="s">
        <v>464</v>
      </c>
      <c r="B371" s="266"/>
      <c r="C371" s="266"/>
      <c r="D371" s="266"/>
      <c r="E371" s="266"/>
      <c r="F371" s="266"/>
      <c r="G371" s="266"/>
      <c r="H371" s="266"/>
      <c r="I371" s="266"/>
      <c r="J371" s="266"/>
      <c r="K371" s="266"/>
      <c r="L371" s="266"/>
      <c r="M371" s="266"/>
      <c r="N371" s="266"/>
      <c r="O371" s="266"/>
      <c r="P371" s="266"/>
      <c r="Q371" s="266"/>
      <c r="R371" s="266"/>
      <c r="S371" s="266"/>
      <c r="T371" s="266"/>
      <c r="U371" s="450" t="s">
        <v>463</v>
      </c>
      <c r="V371" s="451"/>
      <c r="W371" s="452"/>
      <c r="X371" s="266"/>
      <c r="Y371" s="273"/>
      <c r="Z371" s="273"/>
      <c r="AA371" s="273"/>
      <c r="AB371" s="273"/>
      <c r="AC371" s="273"/>
      <c r="AD371" s="273"/>
      <c r="AE371" s="273"/>
      <c r="AF371" s="273"/>
      <c r="AG371" s="273"/>
      <c r="AH371" s="273"/>
      <c r="AI371" s="273"/>
      <c r="AJ371" s="273"/>
      <c r="AK371" s="273"/>
      <c r="AL371" s="273"/>
      <c r="AM371" s="273"/>
      <c r="AN371" s="273"/>
      <c r="AO371" s="273"/>
      <c r="AP371" s="273"/>
      <c r="AQ371" s="273"/>
      <c r="AR371" s="273"/>
      <c r="AS371" s="273"/>
      <c r="AT371" s="273"/>
      <c r="AU371" s="273"/>
      <c r="AV371" s="273"/>
      <c r="AW371" s="273"/>
      <c r="AX371" s="273"/>
      <c r="AY371" s="273"/>
      <c r="AZ371" s="273"/>
      <c r="BA371" s="273"/>
      <c r="BB371" s="273"/>
      <c r="BC371" s="273"/>
      <c r="BD371" s="273"/>
      <c r="BE371" s="273"/>
      <c r="BF371" s="273"/>
      <c r="BG371" s="267"/>
      <c r="BH371" s="267"/>
      <c r="BI371" s="267"/>
      <c r="BJ371" s="267"/>
    </row>
    <row r="372" spans="1:64" s="272" customFormat="1" ht="22.5" customHeight="1" x14ac:dyDescent="0.15">
      <c r="A372" s="267"/>
      <c r="B372" s="267"/>
      <c r="C372" s="267"/>
      <c r="D372" s="267"/>
      <c r="E372" s="267"/>
      <c r="F372" s="267"/>
      <c r="G372" s="267"/>
      <c r="H372" s="267"/>
      <c r="I372" s="267"/>
      <c r="J372" s="267"/>
      <c r="K372" s="267"/>
      <c r="L372" s="267"/>
      <c r="M372" s="267"/>
      <c r="N372" s="267"/>
      <c r="O372" s="267"/>
      <c r="P372" s="267"/>
      <c r="Q372" s="267"/>
      <c r="R372" s="267"/>
      <c r="S372" s="267"/>
      <c r="T372" s="267"/>
      <c r="U372" s="267"/>
      <c r="V372" s="267"/>
      <c r="W372" s="267"/>
      <c r="X372" s="267"/>
      <c r="Y372" s="273"/>
      <c r="Z372" s="273"/>
      <c r="AA372" s="273"/>
      <c r="AB372" s="273"/>
      <c r="AC372" s="273"/>
      <c r="AD372" s="273"/>
      <c r="AE372" s="273"/>
      <c r="AF372" s="273"/>
      <c r="AG372" s="273"/>
      <c r="AH372" s="273"/>
      <c r="AI372" s="273"/>
      <c r="AJ372" s="273"/>
      <c r="AK372" s="273"/>
      <c r="AL372" s="273"/>
      <c r="AM372" s="273"/>
      <c r="AN372" s="273"/>
      <c r="AO372" s="273"/>
      <c r="AP372" s="273"/>
      <c r="AQ372" s="273"/>
      <c r="AR372" s="273"/>
      <c r="AS372" s="273"/>
      <c r="AT372" s="273"/>
      <c r="AU372" s="273"/>
      <c r="AV372" s="273"/>
      <c r="AW372" s="273"/>
      <c r="AX372" s="273"/>
      <c r="AY372" s="273"/>
      <c r="AZ372" s="273"/>
      <c r="BA372" s="273"/>
      <c r="BB372" s="273"/>
      <c r="BC372" s="273"/>
      <c r="BD372" s="273"/>
      <c r="BE372" s="273"/>
      <c r="BF372" s="273"/>
      <c r="BG372" s="267"/>
      <c r="BH372" s="267"/>
      <c r="BI372" s="267"/>
      <c r="BJ372" s="267"/>
    </row>
    <row r="373" spans="1:64" s="272" customFormat="1" ht="22.5" customHeight="1" x14ac:dyDescent="0.15">
      <c r="A373" s="467" t="s">
        <v>465</v>
      </c>
      <c r="B373" s="467"/>
      <c r="C373" s="467"/>
      <c r="D373" s="467"/>
      <c r="E373" s="467"/>
      <c r="F373" s="467"/>
      <c r="G373" s="467"/>
      <c r="H373" s="467"/>
      <c r="I373" s="467"/>
      <c r="J373" s="467"/>
      <c r="K373" s="467"/>
      <c r="L373" s="467"/>
      <c r="M373" s="467"/>
      <c r="N373" s="467"/>
      <c r="O373" s="467"/>
      <c r="P373" s="467"/>
      <c r="Q373" s="467"/>
      <c r="R373" s="467"/>
      <c r="S373" s="467"/>
      <c r="T373" s="467"/>
      <c r="U373" s="467"/>
      <c r="V373" s="467"/>
      <c r="W373" s="467"/>
      <c r="X373" s="467"/>
      <c r="Y373" s="273"/>
      <c r="Z373" s="273"/>
      <c r="AA373" s="273"/>
      <c r="AB373" s="273"/>
      <c r="AC373" s="273"/>
      <c r="AD373" s="273"/>
      <c r="AE373" s="273"/>
      <c r="AF373" s="273"/>
      <c r="AG373" s="273"/>
      <c r="AH373" s="273"/>
      <c r="AI373" s="273"/>
      <c r="AJ373" s="273"/>
      <c r="AK373" s="273"/>
      <c r="AL373" s="273"/>
      <c r="AM373" s="273"/>
      <c r="AN373" s="273"/>
      <c r="AO373" s="273"/>
      <c r="AP373" s="273"/>
      <c r="AQ373" s="273"/>
      <c r="AR373" s="273"/>
      <c r="AS373" s="273"/>
      <c r="AT373" s="273"/>
      <c r="AU373" s="273"/>
      <c r="AV373" s="273"/>
      <c r="AW373" s="273"/>
      <c r="AX373" s="273"/>
      <c r="AY373" s="273"/>
      <c r="AZ373" s="273"/>
      <c r="BA373" s="273"/>
      <c r="BB373" s="273"/>
      <c r="BC373" s="273"/>
      <c r="BD373" s="273"/>
      <c r="BE373" s="273"/>
      <c r="BF373" s="273"/>
      <c r="BG373" s="267"/>
      <c r="BH373" s="267"/>
      <c r="BI373" s="267"/>
      <c r="BJ373" s="267"/>
    </row>
    <row r="374" spans="1:64" s="272" customFormat="1" ht="22.5" customHeight="1" x14ac:dyDescent="0.15">
      <c r="A374" s="439" t="s">
        <v>523</v>
      </c>
      <c r="B374" s="439"/>
      <c r="C374" s="439"/>
      <c r="D374" s="439"/>
      <c r="E374" s="439"/>
      <c r="F374" s="439"/>
      <c r="G374" s="439"/>
      <c r="H374" s="439"/>
      <c r="I374" s="439"/>
      <c r="J374" s="439"/>
      <c r="K374" s="439"/>
      <c r="L374" s="439"/>
      <c r="M374" s="439"/>
      <c r="N374" s="439"/>
      <c r="O374" s="439"/>
      <c r="P374" s="439"/>
      <c r="Q374" s="439"/>
      <c r="R374" s="439"/>
      <c r="S374" s="439"/>
      <c r="T374" s="439"/>
      <c r="U374" s="439"/>
      <c r="V374" s="439"/>
      <c r="W374" s="439"/>
      <c r="X374" s="439"/>
      <c r="Y374" s="273"/>
      <c r="Z374" s="273"/>
      <c r="AA374" s="273"/>
      <c r="AB374" s="273"/>
      <c r="AC374" s="273"/>
      <c r="AD374" s="273"/>
      <c r="AE374" s="273"/>
      <c r="AF374" s="273"/>
      <c r="AG374" s="273"/>
      <c r="AH374" s="273"/>
      <c r="AI374" s="273"/>
      <c r="AJ374" s="273"/>
      <c r="AK374" s="273"/>
      <c r="AL374" s="273"/>
      <c r="AM374" s="273"/>
      <c r="AN374" s="273"/>
      <c r="AO374" s="273"/>
      <c r="AP374" s="273"/>
      <c r="AQ374" s="273"/>
      <c r="AR374" s="273"/>
      <c r="AS374" s="273"/>
      <c r="AT374" s="273"/>
      <c r="AU374" s="273"/>
      <c r="AV374" s="273"/>
      <c r="AW374" s="273"/>
      <c r="AX374" s="273"/>
      <c r="AY374" s="273"/>
      <c r="AZ374" s="273"/>
      <c r="BA374" s="273"/>
      <c r="BB374" s="273"/>
      <c r="BC374" s="273"/>
      <c r="BD374" s="273"/>
      <c r="BE374" s="273"/>
      <c r="BF374" s="273"/>
      <c r="BG374" s="267"/>
      <c r="BH374" s="267"/>
      <c r="BI374" s="267"/>
      <c r="BJ374" s="267"/>
    </row>
    <row r="375" spans="1:64" s="272" customFormat="1" ht="22.5" customHeight="1" x14ac:dyDescent="0.15">
      <c r="A375" s="375" t="s">
        <v>507</v>
      </c>
      <c r="B375" s="376"/>
      <c r="C375" s="376"/>
      <c r="D375" s="376"/>
      <c r="E375" s="376"/>
      <c r="F375" s="376"/>
      <c r="G375" s="376"/>
      <c r="H375" s="376"/>
      <c r="I375" s="376"/>
      <c r="J375" s="376"/>
      <c r="K375" s="376"/>
      <c r="L375" s="376"/>
      <c r="M375" s="376"/>
      <c r="N375" s="376"/>
      <c r="O375" s="376"/>
      <c r="P375" s="376"/>
      <c r="Q375" s="376"/>
      <c r="R375" s="376"/>
      <c r="S375" s="376"/>
      <c r="T375" s="376"/>
      <c r="U375" s="376"/>
      <c r="V375" s="376"/>
      <c r="W375" s="376"/>
      <c r="X375" s="376"/>
      <c r="Y375" s="273"/>
      <c r="Z375" s="273"/>
      <c r="AA375" s="273"/>
      <c r="AB375" s="273"/>
      <c r="AC375" s="273"/>
      <c r="AD375" s="273"/>
      <c r="AE375" s="273"/>
      <c r="AF375" s="273"/>
      <c r="AG375" s="273"/>
      <c r="AH375" s="273"/>
      <c r="AI375" s="273"/>
      <c r="AJ375" s="273"/>
      <c r="AK375" s="273"/>
      <c r="AL375" s="273"/>
      <c r="AM375" s="273"/>
      <c r="AN375" s="273"/>
      <c r="AO375" s="273"/>
      <c r="AP375" s="273"/>
      <c r="AQ375" s="273"/>
      <c r="AR375" s="273"/>
      <c r="AS375" s="273"/>
      <c r="AT375" s="273"/>
      <c r="AU375" s="273"/>
      <c r="AV375" s="273"/>
      <c r="AW375" s="273"/>
      <c r="AX375" s="273"/>
      <c r="AY375" s="273"/>
      <c r="AZ375" s="273"/>
      <c r="BA375" s="273"/>
      <c r="BB375" s="273"/>
      <c r="BC375" s="273"/>
      <c r="BD375" s="273"/>
      <c r="BE375" s="273"/>
      <c r="BF375" s="273"/>
      <c r="BG375" s="267"/>
      <c r="BH375" s="267"/>
      <c r="BI375" s="267"/>
      <c r="BJ375" s="267"/>
    </row>
    <row r="376" spans="1:64" s="272" customFormat="1" ht="22.5" customHeight="1" x14ac:dyDescent="0.15">
      <c r="A376" s="439" t="s">
        <v>466</v>
      </c>
      <c r="B376" s="439"/>
      <c r="C376" s="439"/>
      <c r="D376" s="439"/>
      <c r="E376" s="439"/>
      <c r="F376" s="439"/>
      <c r="G376" s="439"/>
      <c r="H376" s="439"/>
      <c r="I376" s="439"/>
      <c r="J376" s="439"/>
      <c r="K376" s="439"/>
      <c r="L376" s="439"/>
      <c r="M376" s="439"/>
      <c r="N376" s="439"/>
      <c r="O376" s="439"/>
      <c r="P376" s="439"/>
      <c r="Q376" s="439"/>
      <c r="R376" s="439"/>
      <c r="S376" s="439"/>
      <c r="T376" s="439"/>
      <c r="U376" s="439"/>
      <c r="V376" s="439"/>
      <c r="W376" s="439"/>
      <c r="X376" s="439"/>
      <c r="Y376" s="273"/>
      <c r="Z376" s="273"/>
      <c r="AA376" s="273"/>
      <c r="AB376" s="273"/>
      <c r="AC376" s="273"/>
      <c r="AD376" s="273"/>
      <c r="AE376" s="273"/>
      <c r="AF376" s="273"/>
      <c r="AG376" s="273"/>
      <c r="AH376" s="273"/>
      <c r="AI376" s="273"/>
      <c r="AJ376" s="273"/>
      <c r="AK376" s="273"/>
      <c r="AL376" s="273"/>
      <c r="AM376" s="273"/>
      <c r="AN376" s="273"/>
      <c r="AO376" s="273"/>
      <c r="AP376" s="273"/>
      <c r="AQ376" s="273"/>
      <c r="AR376" s="273"/>
      <c r="AS376" s="273"/>
      <c r="AT376" s="273"/>
      <c r="AU376" s="273"/>
      <c r="AV376" s="273"/>
      <c r="AW376" s="273"/>
      <c r="AX376" s="273"/>
      <c r="AY376" s="273"/>
      <c r="AZ376" s="273"/>
      <c r="BA376" s="273"/>
      <c r="BB376" s="273"/>
      <c r="BC376" s="273"/>
      <c r="BD376" s="273"/>
      <c r="BE376" s="273"/>
      <c r="BF376" s="273"/>
      <c r="BG376" s="267"/>
      <c r="BH376" s="267"/>
      <c r="BI376" s="267"/>
      <c r="BJ376" s="267"/>
    </row>
    <row r="377" spans="1:64" s="272" customFormat="1" ht="22.5" customHeight="1" x14ac:dyDescent="0.15">
      <c r="A377" s="439" t="s">
        <v>533</v>
      </c>
      <c r="B377" s="439"/>
      <c r="C377" s="439"/>
      <c r="D377" s="439"/>
      <c r="E377" s="439"/>
      <c r="F377" s="439"/>
      <c r="G377" s="439"/>
      <c r="H377" s="439"/>
      <c r="I377" s="439"/>
      <c r="J377" s="439"/>
      <c r="K377" s="439"/>
      <c r="L377" s="439"/>
      <c r="M377" s="439"/>
      <c r="N377" s="439"/>
      <c r="O377" s="439"/>
      <c r="P377" s="439"/>
      <c r="Q377" s="439"/>
      <c r="R377" s="439"/>
      <c r="S377" s="439"/>
      <c r="T377" s="439"/>
      <c r="U377" s="439"/>
      <c r="V377" s="439"/>
      <c r="W377" s="439"/>
      <c r="X377" s="439"/>
      <c r="Y377" s="273"/>
      <c r="Z377" s="273"/>
      <c r="AA377" s="273"/>
      <c r="AB377" s="273"/>
      <c r="AC377" s="273"/>
      <c r="AD377" s="273"/>
      <c r="AE377" s="273"/>
      <c r="AF377" s="273"/>
      <c r="AG377" s="273"/>
      <c r="AH377" s="273"/>
      <c r="AI377" s="273"/>
      <c r="AJ377" s="273"/>
      <c r="AK377" s="273"/>
      <c r="AL377" s="273"/>
      <c r="AM377" s="273"/>
      <c r="AN377" s="273"/>
      <c r="AO377" s="273"/>
      <c r="AP377" s="273"/>
      <c r="AQ377" s="273"/>
      <c r="AR377" s="273"/>
      <c r="AS377" s="273"/>
      <c r="AT377" s="273"/>
      <c r="AU377" s="273"/>
      <c r="AV377" s="273"/>
      <c r="AW377" s="273"/>
      <c r="AX377" s="273"/>
      <c r="AY377" s="273"/>
      <c r="AZ377" s="273"/>
      <c r="BA377" s="273"/>
      <c r="BB377" s="273"/>
      <c r="BC377" s="273"/>
      <c r="BD377" s="273"/>
      <c r="BE377" s="273"/>
      <c r="BF377" s="273"/>
      <c r="BG377" s="267"/>
      <c r="BH377" s="267"/>
      <c r="BI377" s="267"/>
      <c r="BJ377" s="267"/>
    </row>
    <row r="378" spans="1:64" s="272" customFormat="1" ht="22.5" customHeight="1" x14ac:dyDescent="0.15">
      <c r="A378" s="439" t="s">
        <v>505</v>
      </c>
      <c r="B378" s="439"/>
      <c r="C378" s="439"/>
      <c r="D378" s="439"/>
      <c r="E378" s="439"/>
      <c r="F378" s="439"/>
      <c r="G378" s="439"/>
      <c r="H378" s="439"/>
      <c r="I378" s="439"/>
      <c r="J378" s="439"/>
      <c r="K378" s="439"/>
      <c r="L378" s="439"/>
      <c r="M378" s="439"/>
      <c r="N378" s="439"/>
      <c r="O378" s="439"/>
      <c r="P378" s="439"/>
      <c r="Q378" s="439"/>
      <c r="R378" s="439"/>
      <c r="S378" s="439"/>
      <c r="T378" s="439"/>
      <c r="U378" s="439"/>
      <c r="V378" s="439"/>
      <c r="W378" s="439"/>
      <c r="X378" s="439"/>
      <c r="Y378" s="273"/>
      <c r="Z378" s="273"/>
      <c r="AA378" s="273"/>
      <c r="AC378" s="273"/>
      <c r="AD378" s="273"/>
      <c r="AE378" s="273"/>
      <c r="AF378" s="273"/>
      <c r="AG378" s="273"/>
      <c r="AH378" s="273"/>
      <c r="AI378" s="273"/>
      <c r="AJ378" s="273"/>
      <c r="AK378" s="273"/>
      <c r="AL378" s="273"/>
      <c r="AM378" s="273"/>
      <c r="AN378" s="273"/>
      <c r="AO378" s="273"/>
      <c r="AP378" s="273"/>
      <c r="AQ378" s="273"/>
      <c r="AR378" s="273"/>
      <c r="AS378" s="273"/>
      <c r="AT378" s="273"/>
      <c r="AU378" s="273"/>
      <c r="AV378" s="273"/>
      <c r="AW378" s="273"/>
      <c r="AX378" s="273"/>
      <c r="AY378" s="273"/>
      <c r="AZ378" s="273"/>
      <c r="BA378" s="273"/>
      <c r="BB378" s="273"/>
      <c r="BC378" s="273"/>
      <c r="BD378" s="273"/>
      <c r="BE378" s="273"/>
      <c r="BF378" s="273"/>
      <c r="BG378" s="267"/>
      <c r="BH378" s="267"/>
      <c r="BI378" s="267"/>
      <c r="BJ378" s="267"/>
    </row>
    <row r="379" spans="1:64" s="272" customFormat="1" ht="22.5" customHeight="1" x14ac:dyDescent="0.15">
      <c r="A379" s="439" t="s">
        <v>532</v>
      </c>
      <c r="B379" s="439"/>
      <c r="C379" s="439"/>
      <c r="D379" s="439"/>
      <c r="E379" s="439"/>
      <c r="F379" s="439"/>
      <c r="G379" s="439"/>
      <c r="H379" s="439"/>
      <c r="I379" s="439"/>
      <c r="J379" s="439"/>
      <c r="K379" s="439"/>
      <c r="L379" s="439"/>
      <c r="M379" s="439"/>
      <c r="N379" s="439"/>
      <c r="O379" s="439"/>
      <c r="P379" s="439"/>
      <c r="Q379" s="439"/>
      <c r="R379" s="439"/>
      <c r="S379" s="439"/>
      <c r="T379" s="439"/>
      <c r="U379" s="439"/>
      <c r="V379" s="439"/>
      <c r="W379" s="439"/>
      <c r="X379" s="439"/>
      <c r="AB379" s="277"/>
    </row>
    <row r="380" spans="1:64" s="272" customFormat="1" ht="22.5" customHeight="1" x14ac:dyDescent="0.15">
      <c r="A380" s="439" t="s">
        <v>506</v>
      </c>
      <c r="B380" s="439"/>
      <c r="C380" s="439"/>
      <c r="D380" s="439"/>
      <c r="E380" s="439"/>
      <c r="F380" s="439"/>
      <c r="G380" s="439"/>
      <c r="H380" s="439"/>
      <c r="I380" s="439"/>
      <c r="J380" s="439"/>
      <c r="K380" s="439"/>
      <c r="L380" s="439"/>
      <c r="M380" s="439"/>
      <c r="N380" s="439"/>
      <c r="O380" s="439"/>
      <c r="P380" s="439"/>
      <c r="Q380" s="439"/>
      <c r="R380" s="439"/>
      <c r="S380" s="439"/>
      <c r="T380" s="439"/>
      <c r="U380" s="439"/>
      <c r="V380" s="439"/>
      <c r="W380" s="439"/>
      <c r="X380" s="439"/>
      <c r="Y380" s="277"/>
      <c r="Z380" s="277"/>
      <c r="AA380" s="277"/>
      <c r="AB380" s="276"/>
      <c r="AC380" s="277"/>
      <c r="AD380" s="277"/>
      <c r="AE380" s="277"/>
      <c r="AF380" s="277"/>
      <c r="AG380" s="277"/>
      <c r="AH380" s="266"/>
      <c r="AI380" s="266"/>
      <c r="AJ380" s="266"/>
      <c r="AK380" s="266"/>
      <c r="AL380" s="266"/>
      <c r="AM380" s="266"/>
      <c r="AN380" s="266"/>
      <c r="AO380" s="266"/>
      <c r="AP380" s="266"/>
      <c r="AQ380" s="266"/>
      <c r="AR380" s="266"/>
      <c r="AS380" s="266"/>
      <c r="AT380" s="266"/>
      <c r="AU380" s="266"/>
      <c r="AV380" s="266"/>
      <c r="AW380" s="266"/>
      <c r="AX380" s="266"/>
      <c r="AY380" s="266"/>
      <c r="AZ380" s="266"/>
      <c r="BA380" s="266"/>
      <c r="BB380" s="266"/>
      <c r="BC380" s="266"/>
      <c r="BD380" s="266"/>
      <c r="BE380" s="266"/>
      <c r="BF380" s="266"/>
      <c r="BG380" s="266"/>
      <c r="BH380" s="266"/>
      <c r="BI380" s="266"/>
      <c r="BJ380" s="266"/>
    </row>
    <row r="381" spans="1:64" s="272" customFormat="1" ht="22.5" customHeight="1" x14ac:dyDescent="0.15">
      <c r="A381" s="439" t="s">
        <v>531</v>
      </c>
      <c r="B381" s="439"/>
      <c r="C381" s="439"/>
      <c r="D381" s="439"/>
      <c r="E381" s="439"/>
      <c r="F381" s="439"/>
      <c r="G381" s="439"/>
      <c r="H381" s="439"/>
      <c r="I381" s="439"/>
      <c r="J381" s="439"/>
      <c r="K381" s="439"/>
      <c r="L381" s="439"/>
      <c r="M381" s="439"/>
      <c r="N381" s="439"/>
      <c r="O381" s="439"/>
      <c r="P381" s="439"/>
      <c r="Q381" s="439"/>
      <c r="R381" s="439"/>
      <c r="S381" s="439"/>
      <c r="T381" s="439"/>
      <c r="U381" s="439"/>
      <c r="V381" s="439"/>
      <c r="W381" s="439"/>
      <c r="X381" s="439"/>
      <c r="Z381" s="276"/>
      <c r="AA381" s="276"/>
      <c r="AB381" s="276"/>
      <c r="AC381" s="276"/>
      <c r="AD381" s="276"/>
      <c r="AE381" s="276"/>
      <c r="AF381" s="276"/>
      <c r="AG381" s="277"/>
      <c r="AH381" s="266"/>
      <c r="AI381" s="266"/>
      <c r="AJ381" s="266"/>
      <c r="AK381" s="266"/>
      <c r="AL381" s="266"/>
      <c r="AM381" s="266"/>
      <c r="AN381" s="266"/>
      <c r="AO381" s="266"/>
      <c r="AP381" s="266"/>
      <c r="AQ381" s="266"/>
      <c r="AR381" s="266"/>
      <c r="AS381" s="266"/>
      <c r="AT381" s="266"/>
      <c r="AU381" s="266"/>
      <c r="AV381" s="266"/>
      <c r="AW381" s="266"/>
      <c r="AX381" s="266"/>
      <c r="AY381" s="266"/>
      <c r="AZ381" s="266"/>
      <c r="BA381" s="266"/>
      <c r="BB381" s="266"/>
      <c r="BC381" s="266"/>
      <c r="BD381" s="266"/>
      <c r="BE381" s="266"/>
      <c r="BF381" s="266"/>
      <c r="BG381" s="266"/>
      <c r="BH381" s="266"/>
      <c r="BI381" s="266"/>
      <c r="BJ381" s="266"/>
      <c r="BK381" s="266"/>
      <c r="BL381" s="266"/>
    </row>
    <row r="382" spans="1:64" s="272" customFormat="1" ht="22.5" customHeight="1" x14ac:dyDescent="0.15">
      <c r="A382" s="375" t="s">
        <v>508</v>
      </c>
      <c r="B382" s="376"/>
      <c r="C382" s="376"/>
      <c r="D382" s="376"/>
      <c r="E382" s="376"/>
      <c r="F382" s="376"/>
      <c r="G382" s="376"/>
      <c r="H382" s="376"/>
      <c r="I382" s="376"/>
      <c r="J382" s="376"/>
      <c r="K382" s="376"/>
      <c r="L382" s="376"/>
      <c r="M382" s="376"/>
      <c r="N382" s="376"/>
      <c r="O382" s="376"/>
      <c r="P382" s="376"/>
      <c r="Q382" s="376"/>
      <c r="R382" s="376"/>
      <c r="S382" s="376"/>
      <c r="T382" s="376"/>
      <c r="U382" s="376"/>
      <c r="V382" s="376"/>
      <c r="W382" s="376"/>
      <c r="X382" s="377"/>
      <c r="Y382" s="276"/>
      <c r="Z382" s="276"/>
      <c r="AA382" s="276"/>
      <c r="AB382" s="282"/>
      <c r="AC382" s="276"/>
      <c r="AD382" s="276"/>
      <c r="AE382" s="276"/>
      <c r="AF382" s="276"/>
      <c r="AG382" s="277"/>
      <c r="AH382" s="266"/>
      <c r="AI382" s="266"/>
      <c r="AJ382" s="266"/>
      <c r="AK382" s="266"/>
      <c r="AL382" s="266"/>
      <c r="AM382" s="266"/>
      <c r="AN382" s="266"/>
      <c r="AO382" s="266"/>
      <c r="AP382" s="266"/>
      <c r="AQ382" s="266"/>
      <c r="AR382" s="266"/>
      <c r="AS382" s="266"/>
      <c r="AT382" s="266"/>
      <c r="AU382" s="266"/>
      <c r="AV382" s="266"/>
      <c r="AW382" s="266"/>
      <c r="AX382" s="266"/>
      <c r="AY382" s="266"/>
      <c r="AZ382" s="266"/>
      <c r="BA382" s="266"/>
      <c r="BB382" s="266"/>
      <c r="BC382" s="266"/>
      <c r="BD382" s="266"/>
      <c r="BE382" s="266"/>
      <c r="BF382" s="266"/>
      <c r="BG382" s="266"/>
      <c r="BH382" s="266"/>
      <c r="BI382" s="266"/>
      <c r="BJ382" s="266"/>
      <c r="BK382" s="266"/>
      <c r="BL382" s="266"/>
    </row>
    <row r="383" spans="1:64" s="283" customFormat="1" ht="22.5" customHeight="1" x14ac:dyDescent="0.15">
      <c r="A383" s="439" t="s">
        <v>467</v>
      </c>
      <c r="B383" s="439"/>
      <c r="C383" s="439"/>
      <c r="D383" s="439"/>
      <c r="E383" s="439"/>
      <c r="F383" s="439"/>
      <c r="G383" s="439"/>
      <c r="H383" s="439"/>
      <c r="I383" s="439"/>
      <c r="J383" s="439"/>
      <c r="K383" s="439"/>
      <c r="L383" s="439"/>
      <c r="M383" s="439"/>
      <c r="N383" s="439"/>
      <c r="O383" s="439"/>
      <c r="P383" s="439"/>
      <c r="Q383" s="439"/>
      <c r="R383" s="439"/>
      <c r="S383" s="439"/>
      <c r="T383" s="439"/>
      <c r="U383" s="439"/>
      <c r="V383" s="439"/>
      <c r="W383" s="439"/>
      <c r="X383" s="439"/>
      <c r="Y383" s="291"/>
      <c r="Z383" s="291"/>
      <c r="AA383" s="282"/>
      <c r="AB383" s="280"/>
      <c r="AC383" s="282"/>
      <c r="AD383" s="291"/>
      <c r="AE383" s="291"/>
      <c r="AF383" s="291"/>
      <c r="AG383" s="291"/>
      <c r="AH383" s="280"/>
      <c r="AI383" s="280"/>
      <c r="AJ383" s="280"/>
      <c r="AK383" s="280"/>
      <c r="AL383" s="280"/>
      <c r="AM383" s="280"/>
      <c r="AN383" s="280"/>
      <c r="AO383" s="280"/>
      <c r="AP383" s="280"/>
      <c r="AQ383" s="280"/>
    </row>
    <row r="384" spans="1:64" s="283" customFormat="1" ht="22.5" customHeight="1" x14ac:dyDescent="0.15">
      <c r="A384" s="439" t="s">
        <v>468</v>
      </c>
      <c r="B384" s="439"/>
      <c r="C384" s="439"/>
      <c r="D384" s="439"/>
      <c r="E384" s="439"/>
      <c r="F384" s="439"/>
      <c r="G384" s="439"/>
      <c r="H384" s="439"/>
      <c r="I384" s="439"/>
      <c r="J384" s="439"/>
      <c r="K384" s="439"/>
      <c r="L384" s="439"/>
      <c r="M384" s="439"/>
      <c r="N384" s="439"/>
      <c r="O384" s="439"/>
      <c r="P384" s="439"/>
      <c r="Q384" s="439"/>
      <c r="R384" s="439"/>
      <c r="S384" s="439"/>
      <c r="T384" s="439"/>
      <c r="U384" s="439"/>
      <c r="V384" s="439"/>
      <c r="W384" s="439"/>
      <c r="X384" s="439"/>
      <c r="Y384" s="280"/>
      <c r="Z384" s="280"/>
      <c r="AA384" s="280"/>
      <c r="AB384" s="280"/>
      <c r="AC384" s="280"/>
      <c r="AD384" s="280"/>
      <c r="AE384" s="280"/>
      <c r="AF384" s="280"/>
      <c r="AG384" s="280"/>
      <c r="AH384" s="280"/>
      <c r="AI384" s="280"/>
      <c r="AJ384" s="280"/>
      <c r="AK384" s="280"/>
      <c r="AL384" s="280"/>
      <c r="AM384" s="280"/>
      <c r="AN384" s="280"/>
      <c r="AO384" s="280"/>
      <c r="AP384" s="280"/>
      <c r="AQ384" s="280"/>
      <c r="AR384" s="280"/>
      <c r="AS384" s="280"/>
      <c r="AT384" s="280"/>
      <c r="AU384" s="280"/>
      <c r="AV384" s="280"/>
      <c r="AW384" s="280"/>
      <c r="AX384" s="280"/>
      <c r="AY384" s="280"/>
      <c r="AZ384" s="280"/>
      <c r="BA384" s="280"/>
      <c r="BB384" s="280"/>
      <c r="BC384" s="280"/>
      <c r="BD384" s="280"/>
      <c r="BE384" s="280"/>
      <c r="BF384" s="280"/>
      <c r="BG384" s="280"/>
      <c r="BH384" s="280"/>
      <c r="BI384" s="280"/>
      <c r="BJ384" s="280"/>
      <c r="BK384" s="280"/>
    </row>
    <row r="385" spans="1:31" s="283" customFormat="1" ht="22.5" customHeight="1" x14ac:dyDescent="0.15">
      <c r="A385" s="439" t="s">
        <v>469</v>
      </c>
      <c r="B385" s="439"/>
      <c r="C385" s="439"/>
      <c r="D385" s="439"/>
      <c r="E385" s="439"/>
      <c r="F385" s="439"/>
      <c r="G385" s="439"/>
      <c r="H385" s="439"/>
      <c r="I385" s="439"/>
      <c r="J385" s="439"/>
      <c r="K385" s="439"/>
      <c r="L385" s="439"/>
      <c r="M385" s="439"/>
      <c r="N385" s="439"/>
      <c r="O385" s="439"/>
      <c r="P385" s="439"/>
      <c r="Q385" s="439"/>
      <c r="R385" s="439"/>
      <c r="S385" s="439"/>
      <c r="T385" s="439"/>
      <c r="U385" s="439"/>
      <c r="V385" s="439"/>
      <c r="W385" s="439"/>
      <c r="X385" s="439"/>
      <c r="Y385" s="280"/>
      <c r="Z385" s="280"/>
      <c r="AA385" s="280"/>
      <c r="AB385" s="280"/>
      <c r="AC385" s="280"/>
      <c r="AD385" s="280"/>
    </row>
    <row r="386" spans="1:31" s="283" customFormat="1" ht="22.5" customHeight="1" x14ac:dyDescent="0.15">
      <c r="A386" s="375" t="s">
        <v>530</v>
      </c>
      <c r="B386" s="375"/>
      <c r="C386" s="375"/>
      <c r="D386" s="375"/>
      <c r="E386" s="375"/>
      <c r="F386" s="375"/>
      <c r="G386" s="375"/>
      <c r="H386" s="375"/>
      <c r="I386" s="375"/>
      <c r="J386" s="375"/>
      <c r="K386" s="375"/>
      <c r="L386" s="375"/>
      <c r="M386" s="375"/>
      <c r="N386" s="375"/>
      <c r="O386" s="375"/>
      <c r="P386" s="375"/>
      <c r="Q386" s="375"/>
      <c r="R386" s="375"/>
      <c r="S386" s="375"/>
      <c r="T386" s="375"/>
      <c r="U386" s="375"/>
      <c r="V386" s="375"/>
      <c r="W386" s="375"/>
      <c r="X386" s="378"/>
      <c r="Y386" s="280"/>
      <c r="Z386" s="280"/>
      <c r="AA386" s="280"/>
      <c r="AB386" s="280"/>
      <c r="AC386" s="280"/>
      <c r="AD386" s="280"/>
    </row>
    <row r="387" spans="1:31" s="283" customFormat="1" ht="22.5" customHeight="1" x14ac:dyDescent="0.15">
      <c r="A387" s="375" t="s">
        <v>509</v>
      </c>
      <c r="B387" s="376"/>
      <c r="C387" s="376"/>
      <c r="D387" s="376"/>
      <c r="E387" s="376"/>
      <c r="F387" s="376"/>
      <c r="G387" s="376"/>
      <c r="H387" s="376"/>
      <c r="I387" s="376"/>
      <c r="J387" s="376"/>
      <c r="K387" s="376"/>
      <c r="L387" s="376"/>
      <c r="M387" s="376"/>
      <c r="N387" s="376"/>
      <c r="O387" s="376"/>
      <c r="P387" s="376"/>
      <c r="Q387" s="376"/>
      <c r="R387" s="376"/>
      <c r="S387" s="376"/>
      <c r="T387" s="376"/>
      <c r="U387" s="376"/>
      <c r="V387" s="376"/>
      <c r="W387" s="376"/>
      <c r="X387" s="378"/>
      <c r="Y387" s="280"/>
      <c r="Z387" s="280"/>
      <c r="AA387" s="280"/>
      <c r="AB387" s="280"/>
      <c r="AC387" s="280"/>
      <c r="AD387" s="280"/>
    </row>
    <row r="388" spans="1:31" s="283" customFormat="1" ht="22.5" customHeight="1" x14ac:dyDescent="0.15">
      <c r="A388" s="439" t="s">
        <v>470</v>
      </c>
      <c r="B388" s="439"/>
      <c r="C388" s="439"/>
      <c r="D388" s="439"/>
      <c r="E388" s="439"/>
      <c r="F388" s="439"/>
      <c r="G388" s="439"/>
      <c r="H388" s="439"/>
      <c r="I388" s="439"/>
      <c r="J388" s="439"/>
      <c r="K388" s="439"/>
      <c r="L388" s="439"/>
      <c r="M388" s="439"/>
      <c r="N388" s="439"/>
      <c r="O388" s="439"/>
      <c r="P388" s="439"/>
      <c r="Q388" s="439"/>
      <c r="R388" s="439"/>
      <c r="S388" s="439"/>
      <c r="T388" s="439"/>
      <c r="U388" s="439"/>
      <c r="V388" s="439"/>
      <c r="W388" s="439"/>
      <c r="X388" s="439"/>
      <c r="Y388" s="280"/>
      <c r="Z388" s="280"/>
      <c r="AA388" s="280"/>
      <c r="AB388" s="280"/>
      <c r="AC388" s="280"/>
      <c r="AD388" s="280"/>
    </row>
    <row r="389" spans="1:31" s="283" customFormat="1" ht="22.5" customHeight="1" x14ac:dyDescent="0.15">
      <c r="A389" s="439" t="s">
        <v>529</v>
      </c>
      <c r="B389" s="439"/>
      <c r="C389" s="439"/>
      <c r="D389" s="439"/>
      <c r="E389" s="439"/>
      <c r="F389" s="439"/>
      <c r="G389" s="439"/>
      <c r="H389" s="439"/>
      <c r="I389" s="439"/>
      <c r="J389" s="439"/>
      <c r="K389" s="439"/>
      <c r="L389" s="439"/>
      <c r="M389" s="439"/>
      <c r="N389" s="439"/>
      <c r="O389" s="439"/>
      <c r="P389" s="439"/>
      <c r="Q389" s="439"/>
      <c r="R389" s="439"/>
      <c r="S389" s="439"/>
      <c r="T389" s="439"/>
      <c r="U389" s="439"/>
      <c r="V389" s="439"/>
      <c r="W389" s="439"/>
      <c r="X389" s="439"/>
      <c r="Y389" s="280"/>
      <c r="Z389" s="280"/>
      <c r="AA389" s="280"/>
      <c r="AB389" s="280"/>
      <c r="AC389" s="280"/>
      <c r="AD389" s="280"/>
    </row>
    <row r="390" spans="1:31" s="283" customFormat="1" ht="22.5" customHeight="1" x14ac:dyDescent="0.15">
      <c r="A390" s="375" t="s">
        <v>510</v>
      </c>
      <c r="B390" s="376"/>
      <c r="C390" s="376"/>
      <c r="D390" s="376"/>
      <c r="E390" s="376"/>
      <c r="F390" s="376"/>
      <c r="G390" s="376"/>
      <c r="H390" s="376"/>
      <c r="I390" s="376"/>
      <c r="J390" s="376"/>
      <c r="K390" s="376"/>
      <c r="L390" s="376"/>
      <c r="M390" s="376"/>
      <c r="N390" s="376"/>
      <c r="O390" s="376"/>
      <c r="P390" s="376"/>
      <c r="Q390" s="376"/>
      <c r="R390" s="376"/>
      <c r="S390" s="376"/>
      <c r="T390" s="376"/>
      <c r="U390" s="376"/>
      <c r="V390" s="376"/>
      <c r="W390" s="376"/>
      <c r="X390" s="378"/>
      <c r="Y390" s="280"/>
      <c r="Z390" s="280"/>
      <c r="AA390" s="280"/>
      <c r="AB390" s="280"/>
      <c r="AC390" s="280"/>
      <c r="AD390" s="280"/>
    </row>
    <row r="391" spans="1:31" s="283" customFormat="1" ht="22.5" customHeight="1" x14ac:dyDescent="0.15">
      <c r="A391" s="439" t="s">
        <v>528</v>
      </c>
      <c r="B391" s="439"/>
      <c r="C391" s="439"/>
      <c r="D391" s="439"/>
      <c r="E391" s="439"/>
      <c r="F391" s="439"/>
      <c r="G391" s="439"/>
      <c r="H391" s="439"/>
      <c r="I391" s="439"/>
      <c r="J391" s="439"/>
      <c r="K391" s="439"/>
      <c r="L391" s="439"/>
      <c r="M391" s="439"/>
      <c r="N391" s="439"/>
      <c r="O391" s="439"/>
      <c r="P391" s="439"/>
      <c r="Q391" s="439"/>
      <c r="R391" s="439"/>
      <c r="S391" s="439"/>
      <c r="T391" s="439"/>
      <c r="U391" s="439"/>
      <c r="V391" s="439"/>
      <c r="W391" s="439"/>
      <c r="X391" s="439"/>
      <c r="Y391" s="280"/>
      <c r="Z391" s="280"/>
      <c r="AA391" s="280"/>
      <c r="AB391" s="280"/>
      <c r="AC391" s="280"/>
      <c r="AD391" s="280"/>
    </row>
    <row r="392" spans="1:31" s="283" customFormat="1" ht="22.5" customHeight="1" x14ac:dyDescent="0.15">
      <c r="A392" s="375" t="s">
        <v>511</v>
      </c>
      <c r="B392" s="376"/>
      <c r="C392" s="376"/>
      <c r="D392" s="376"/>
      <c r="E392" s="376"/>
      <c r="F392" s="376"/>
      <c r="G392" s="376"/>
      <c r="H392" s="376"/>
      <c r="I392" s="376"/>
      <c r="J392" s="376"/>
      <c r="K392" s="376"/>
      <c r="L392" s="376"/>
      <c r="M392" s="376"/>
      <c r="N392" s="376"/>
      <c r="O392" s="376"/>
      <c r="P392" s="376"/>
      <c r="Q392" s="376"/>
      <c r="R392" s="376"/>
      <c r="S392" s="376"/>
      <c r="T392" s="376"/>
      <c r="U392" s="376"/>
      <c r="V392" s="376"/>
      <c r="W392" s="376"/>
      <c r="X392" s="378"/>
      <c r="Y392" s="280"/>
      <c r="Z392" s="280"/>
      <c r="AA392" s="280"/>
      <c r="AB392" s="280"/>
      <c r="AC392" s="280"/>
      <c r="AD392" s="280"/>
    </row>
    <row r="393" spans="1:31" s="283" customFormat="1" ht="22.5" customHeight="1" x14ac:dyDescent="0.15">
      <c r="A393" s="375" t="s">
        <v>512</v>
      </c>
      <c r="B393" s="376"/>
      <c r="C393" s="376"/>
      <c r="D393" s="376"/>
      <c r="E393" s="376"/>
      <c r="F393" s="376"/>
      <c r="G393" s="376"/>
      <c r="H393" s="376"/>
      <c r="I393" s="376"/>
      <c r="J393" s="376"/>
      <c r="K393" s="376"/>
      <c r="L393" s="376"/>
      <c r="M393" s="376"/>
      <c r="N393" s="376"/>
      <c r="O393" s="376"/>
      <c r="P393" s="376"/>
      <c r="Q393" s="376"/>
      <c r="R393" s="376"/>
      <c r="S393" s="376"/>
      <c r="T393" s="376"/>
      <c r="U393" s="376"/>
      <c r="V393" s="376"/>
      <c r="W393" s="376"/>
      <c r="X393" s="379"/>
      <c r="Y393" s="280"/>
      <c r="Z393" s="280"/>
      <c r="AA393" s="280"/>
      <c r="AB393" s="280"/>
      <c r="AC393" s="280"/>
      <c r="AD393" s="280"/>
    </row>
    <row r="394" spans="1:31" s="283" customFormat="1" ht="22.5" customHeight="1" x14ac:dyDescent="0.15">
      <c r="A394" s="439" t="s">
        <v>527</v>
      </c>
      <c r="B394" s="439"/>
      <c r="C394" s="439"/>
      <c r="D394" s="439"/>
      <c r="E394" s="439"/>
      <c r="F394" s="439"/>
      <c r="G394" s="439"/>
      <c r="H394" s="439"/>
      <c r="I394" s="439"/>
      <c r="J394" s="439"/>
      <c r="K394" s="439"/>
      <c r="L394" s="439"/>
      <c r="M394" s="439"/>
      <c r="N394" s="439"/>
      <c r="O394" s="439"/>
      <c r="P394" s="439"/>
      <c r="Q394" s="439"/>
      <c r="R394" s="439"/>
      <c r="S394" s="439"/>
      <c r="T394" s="439"/>
      <c r="U394" s="439"/>
      <c r="V394" s="439"/>
      <c r="W394" s="439"/>
      <c r="X394" s="439"/>
      <c r="Y394" s="279"/>
      <c r="Z394" s="280"/>
      <c r="AA394" s="280"/>
      <c r="AB394" s="280"/>
      <c r="AC394" s="280"/>
      <c r="AD394" s="280"/>
      <c r="AE394" s="280"/>
    </row>
    <row r="395" spans="1:31" s="283" customFormat="1" ht="22.5" customHeight="1" x14ac:dyDescent="0.15">
      <c r="A395" s="439" t="s">
        <v>513</v>
      </c>
      <c r="B395" s="439"/>
      <c r="C395" s="439"/>
      <c r="D395" s="439"/>
      <c r="E395" s="439"/>
      <c r="F395" s="439"/>
      <c r="G395" s="439"/>
      <c r="H395" s="439"/>
      <c r="I395" s="439"/>
      <c r="J395" s="439"/>
      <c r="K395" s="439"/>
      <c r="L395" s="439"/>
      <c r="M395" s="439"/>
      <c r="N395" s="439"/>
      <c r="O395" s="439"/>
      <c r="P395" s="439"/>
      <c r="Q395" s="439"/>
      <c r="R395" s="439"/>
      <c r="S395" s="439"/>
      <c r="T395" s="439"/>
      <c r="U395" s="439"/>
      <c r="V395" s="439"/>
      <c r="W395" s="439"/>
      <c r="X395" s="439"/>
      <c r="Y395" s="280"/>
      <c r="Z395" s="280"/>
      <c r="AA395" s="280"/>
      <c r="AB395" s="280"/>
      <c r="AC395" s="280"/>
      <c r="AD395" s="280"/>
    </row>
    <row r="396" spans="1:31" s="283" customFormat="1" ht="22.5" customHeight="1" x14ac:dyDescent="0.15">
      <c r="A396" s="439" t="s">
        <v>471</v>
      </c>
      <c r="B396" s="439"/>
      <c r="C396" s="439"/>
      <c r="D396" s="439"/>
      <c r="E396" s="439"/>
      <c r="F396" s="439"/>
      <c r="G396" s="439"/>
      <c r="H396" s="439"/>
      <c r="I396" s="439"/>
      <c r="J396" s="439"/>
      <c r="K396" s="439"/>
      <c r="L396" s="439"/>
      <c r="M396" s="439"/>
      <c r="N396" s="439"/>
      <c r="O396" s="439"/>
      <c r="P396" s="439"/>
      <c r="Q396" s="439"/>
      <c r="R396" s="439"/>
      <c r="S396" s="439"/>
      <c r="T396" s="439"/>
      <c r="U396" s="439"/>
      <c r="V396" s="439"/>
      <c r="W396" s="439"/>
      <c r="X396" s="439"/>
      <c r="Y396" s="280"/>
      <c r="Z396" s="280"/>
      <c r="AA396" s="280"/>
      <c r="AB396" s="280"/>
      <c r="AC396" s="280"/>
      <c r="AD396" s="280"/>
    </row>
    <row r="397" spans="1:31" s="283" customFormat="1" ht="22.5" customHeight="1" x14ac:dyDescent="0.15">
      <c r="A397" s="439" t="s">
        <v>526</v>
      </c>
      <c r="B397" s="439"/>
      <c r="C397" s="439"/>
      <c r="D397" s="439"/>
      <c r="E397" s="439"/>
      <c r="F397" s="439"/>
      <c r="G397" s="439"/>
      <c r="H397" s="439"/>
      <c r="I397" s="439"/>
      <c r="J397" s="439"/>
      <c r="K397" s="439"/>
      <c r="L397" s="439"/>
      <c r="M397" s="439"/>
      <c r="N397" s="439"/>
      <c r="O397" s="439"/>
      <c r="P397" s="439"/>
      <c r="Q397" s="439"/>
      <c r="R397" s="439"/>
      <c r="S397" s="439"/>
      <c r="T397" s="439"/>
      <c r="U397" s="439"/>
      <c r="V397" s="439"/>
      <c r="W397" s="439"/>
      <c r="X397" s="439"/>
      <c r="Y397" s="280"/>
      <c r="Z397" s="280"/>
      <c r="AA397" s="280"/>
      <c r="AB397" s="280"/>
      <c r="AC397" s="280"/>
      <c r="AD397" s="280"/>
    </row>
    <row r="398" spans="1:31" s="283" customFormat="1" ht="22.5" customHeight="1" x14ac:dyDescent="0.15">
      <c r="A398" s="375" t="s">
        <v>514</v>
      </c>
      <c r="B398" s="376"/>
      <c r="C398" s="376"/>
      <c r="D398" s="376"/>
      <c r="E398" s="376"/>
      <c r="F398" s="376"/>
      <c r="G398" s="376"/>
      <c r="H398" s="376"/>
      <c r="I398" s="376"/>
      <c r="J398" s="376"/>
      <c r="K398" s="376"/>
      <c r="L398" s="376"/>
      <c r="M398" s="376"/>
      <c r="N398" s="376"/>
      <c r="O398" s="376"/>
      <c r="P398" s="376"/>
      <c r="Q398" s="376"/>
      <c r="R398" s="376"/>
      <c r="S398" s="376"/>
      <c r="T398" s="376"/>
      <c r="U398" s="376"/>
      <c r="V398" s="376"/>
      <c r="W398" s="376"/>
      <c r="X398" s="378"/>
      <c r="Y398" s="280"/>
      <c r="Z398" s="280"/>
      <c r="AA398" s="280"/>
      <c r="AB398" s="280"/>
      <c r="AC398" s="280"/>
      <c r="AD398" s="280"/>
    </row>
    <row r="399" spans="1:31" s="283" customFormat="1" ht="22.5" customHeight="1" x14ac:dyDescent="0.15">
      <c r="A399" s="439" t="s">
        <v>472</v>
      </c>
      <c r="B399" s="439"/>
      <c r="C399" s="439"/>
      <c r="D399" s="439"/>
      <c r="E399" s="439"/>
      <c r="F399" s="439"/>
      <c r="G399" s="439"/>
      <c r="H399" s="439"/>
      <c r="I399" s="439"/>
      <c r="J399" s="439"/>
      <c r="K399" s="439"/>
      <c r="L399" s="439"/>
      <c r="M399" s="439"/>
      <c r="N399" s="439"/>
      <c r="O399" s="439"/>
      <c r="P399" s="439"/>
      <c r="Q399" s="439"/>
      <c r="R399" s="439"/>
      <c r="S399" s="439"/>
      <c r="T399" s="439"/>
      <c r="U399" s="439"/>
      <c r="V399" s="439"/>
      <c r="W399" s="439"/>
      <c r="X399" s="439"/>
      <c r="Y399" s="280"/>
      <c r="Z399" s="280"/>
      <c r="AA399" s="280"/>
      <c r="AB399" s="280"/>
      <c r="AC399" s="280"/>
      <c r="AD399" s="280"/>
    </row>
    <row r="400" spans="1:31" s="283" customFormat="1" ht="22.5" customHeight="1" x14ac:dyDescent="0.15">
      <c r="A400" s="439" t="s">
        <v>525</v>
      </c>
      <c r="B400" s="439"/>
      <c r="C400" s="439"/>
      <c r="D400" s="439"/>
      <c r="E400" s="439"/>
      <c r="F400" s="439"/>
      <c r="G400" s="439"/>
      <c r="H400" s="439"/>
      <c r="I400" s="439"/>
      <c r="J400" s="439"/>
      <c r="K400" s="439"/>
      <c r="L400" s="439"/>
      <c r="M400" s="439"/>
      <c r="N400" s="439"/>
      <c r="O400" s="439"/>
      <c r="P400" s="439"/>
      <c r="Q400" s="439"/>
      <c r="R400" s="439"/>
      <c r="S400" s="439"/>
      <c r="T400" s="439"/>
      <c r="U400" s="439"/>
      <c r="V400" s="439"/>
      <c r="W400" s="439"/>
      <c r="X400" s="439"/>
      <c r="Y400" s="280"/>
      <c r="Z400" s="280"/>
      <c r="AA400" s="280"/>
      <c r="AB400" s="280"/>
      <c r="AC400" s="280"/>
      <c r="AD400" s="280"/>
    </row>
    <row r="401" spans="1:64" s="283" customFormat="1" ht="22.5" customHeight="1" x14ac:dyDescent="0.15">
      <c r="A401" s="375" t="s">
        <v>515</v>
      </c>
      <c r="B401" s="376"/>
      <c r="C401" s="376"/>
      <c r="D401" s="376"/>
      <c r="E401" s="376"/>
      <c r="F401" s="376"/>
      <c r="G401" s="376"/>
      <c r="H401" s="376"/>
      <c r="I401" s="376"/>
      <c r="J401" s="376"/>
      <c r="K401" s="376"/>
      <c r="L401" s="376"/>
      <c r="M401" s="376"/>
      <c r="N401" s="376"/>
      <c r="O401" s="376"/>
      <c r="P401" s="376"/>
      <c r="Q401" s="376"/>
      <c r="R401" s="376"/>
      <c r="S401" s="376"/>
      <c r="T401" s="376"/>
      <c r="U401" s="376"/>
      <c r="V401" s="376"/>
      <c r="W401" s="376"/>
      <c r="X401" s="378"/>
      <c r="Y401" s="280"/>
      <c r="Z401" s="280"/>
      <c r="AA401" s="280"/>
      <c r="AB401" s="280"/>
      <c r="AC401" s="280"/>
      <c r="AD401" s="280"/>
    </row>
    <row r="402" spans="1:64" s="283" customFormat="1" ht="22.5" customHeight="1" x14ac:dyDescent="0.15">
      <c r="A402" s="439" t="s">
        <v>473</v>
      </c>
      <c r="B402" s="439"/>
      <c r="C402" s="439"/>
      <c r="D402" s="439"/>
      <c r="E402" s="439"/>
      <c r="F402" s="439"/>
      <c r="G402" s="439"/>
      <c r="H402" s="439"/>
      <c r="I402" s="439"/>
      <c r="J402" s="439"/>
      <c r="K402" s="439"/>
      <c r="L402" s="439"/>
      <c r="M402" s="439"/>
      <c r="N402" s="439"/>
      <c r="O402" s="439"/>
      <c r="P402" s="439"/>
      <c r="Q402" s="439"/>
      <c r="R402" s="439"/>
      <c r="S402" s="439"/>
      <c r="T402" s="439"/>
      <c r="U402" s="439"/>
      <c r="V402" s="439"/>
      <c r="W402" s="439"/>
      <c r="X402" s="439"/>
      <c r="Y402" s="280"/>
      <c r="Z402" s="280"/>
      <c r="AA402" s="280"/>
      <c r="AB402" s="280"/>
      <c r="AC402" s="280"/>
      <c r="AD402" s="280"/>
    </row>
    <row r="403" spans="1:64" s="283" customFormat="1" ht="22.5" customHeight="1" x14ac:dyDescent="0.15">
      <c r="A403" s="439" t="s">
        <v>524</v>
      </c>
      <c r="B403" s="439"/>
      <c r="C403" s="439"/>
      <c r="D403" s="439"/>
      <c r="E403" s="439"/>
      <c r="F403" s="439"/>
      <c r="G403" s="439"/>
      <c r="H403" s="439"/>
      <c r="I403" s="439"/>
      <c r="J403" s="439"/>
      <c r="K403" s="439"/>
      <c r="L403" s="439"/>
      <c r="M403" s="439"/>
      <c r="N403" s="439"/>
      <c r="O403" s="439"/>
      <c r="P403" s="439"/>
      <c r="Q403" s="439"/>
      <c r="R403" s="439"/>
      <c r="S403" s="439"/>
      <c r="T403" s="439"/>
      <c r="U403" s="439"/>
      <c r="V403" s="439"/>
      <c r="W403" s="439"/>
      <c r="X403" s="439"/>
      <c r="Y403" s="280"/>
      <c r="Z403" s="280"/>
      <c r="AA403" s="280"/>
      <c r="AB403" s="280"/>
      <c r="AC403" s="280"/>
      <c r="AD403" s="280"/>
    </row>
    <row r="404" spans="1:64" s="283" customFormat="1" ht="22.5" customHeight="1" x14ac:dyDescent="0.15">
      <c r="A404" s="374" t="s">
        <v>513</v>
      </c>
      <c r="B404" s="374"/>
      <c r="C404" s="374"/>
      <c r="D404" s="374"/>
      <c r="E404" s="374"/>
      <c r="F404" s="374"/>
      <c r="G404" s="374"/>
      <c r="H404" s="374"/>
      <c r="I404" s="374"/>
      <c r="J404" s="374"/>
      <c r="K404" s="374"/>
      <c r="L404" s="374"/>
      <c r="M404" s="374"/>
      <c r="N404" s="374"/>
      <c r="O404" s="374"/>
      <c r="P404" s="374"/>
      <c r="Q404" s="374"/>
      <c r="R404" s="374"/>
      <c r="S404" s="374"/>
      <c r="T404" s="374"/>
      <c r="U404" s="374"/>
      <c r="V404" s="374"/>
      <c r="W404" s="374"/>
      <c r="X404" s="379"/>
      <c r="Y404" s="280"/>
      <c r="Z404" s="280"/>
      <c r="AA404" s="280"/>
      <c r="AB404" s="279"/>
      <c r="AC404" s="280"/>
      <c r="AD404" s="280"/>
    </row>
    <row r="405" spans="1:64" s="283" customFormat="1" ht="22.5" customHeight="1" thickBot="1" x14ac:dyDescent="0.2">
      <c r="A405" s="266"/>
      <c r="B405" s="266"/>
      <c r="C405" s="266"/>
      <c r="D405" s="266"/>
      <c r="E405" s="266"/>
      <c r="F405" s="266"/>
      <c r="G405" s="266"/>
      <c r="H405" s="266"/>
      <c r="I405" s="266"/>
      <c r="J405" s="266"/>
      <c r="K405" s="266"/>
      <c r="L405" s="266"/>
      <c r="M405" s="266"/>
      <c r="N405" s="266"/>
      <c r="O405" s="266"/>
      <c r="P405" s="266"/>
      <c r="Q405" s="266"/>
      <c r="R405" s="266"/>
      <c r="S405" s="266"/>
      <c r="T405" s="266"/>
      <c r="U405" s="266"/>
      <c r="V405" s="266"/>
      <c r="W405" s="277"/>
      <c r="X405" s="277"/>
      <c r="Y405" s="279"/>
      <c r="Z405" s="279"/>
      <c r="AA405" s="279"/>
      <c r="AB405" s="279"/>
      <c r="AC405" s="279"/>
      <c r="AD405" s="279"/>
      <c r="AE405" s="279"/>
      <c r="AF405" s="279"/>
      <c r="AG405" s="279"/>
      <c r="AH405" s="279"/>
      <c r="AI405" s="279"/>
      <c r="AJ405" s="279"/>
      <c r="AK405" s="279"/>
      <c r="AL405" s="279"/>
      <c r="AM405" s="279"/>
      <c r="AN405" s="279"/>
      <c r="AO405" s="279"/>
      <c r="AP405" s="279"/>
      <c r="AQ405" s="279"/>
      <c r="AR405" s="279"/>
      <c r="AS405" s="279"/>
      <c r="AT405" s="279"/>
      <c r="AU405" s="279"/>
      <c r="AV405" s="279"/>
      <c r="AW405" s="279"/>
      <c r="AX405" s="279"/>
      <c r="AY405" s="279"/>
    </row>
    <row r="406" spans="1:64" s="283" customFormat="1" ht="22.5" customHeight="1" thickBot="1" x14ac:dyDescent="0.2">
      <c r="A406" s="274" t="s">
        <v>475</v>
      </c>
      <c r="B406" s="269"/>
      <c r="C406" s="269"/>
      <c r="D406" s="269"/>
      <c r="E406" s="269"/>
      <c r="F406" s="269"/>
      <c r="G406" s="269"/>
      <c r="H406" s="269"/>
      <c r="I406" s="269"/>
      <c r="J406" s="269"/>
      <c r="K406" s="269"/>
      <c r="L406" s="269"/>
      <c r="M406" s="269"/>
      <c r="N406" s="269"/>
      <c r="O406" s="269"/>
      <c r="P406" s="269"/>
      <c r="Q406" s="269"/>
      <c r="R406" s="269"/>
      <c r="S406" s="269"/>
      <c r="T406" s="272"/>
      <c r="U406" s="450" t="s">
        <v>474</v>
      </c>
      <c r="V406" s="451"/>
      <c r="W406" s="452"/>
      <c r="X406" s="278"/>
      <c r="Y406" s="313"/>
      <c r="Z406" s="313"/>
      <c r="AA406" s="279"/>
      <c r="AB406" s="279"/>
      <c r="AC406" s="279"/>
      <c r="AD406" s="279"/>
      <c r="AE406" s="279"/>
      <c r="AF406" s="279"/>
      <c r="AG406" s="279"/>
      <c r="AH406" s="279"/>
      <c r="AI406" s="279"/>
      <c r="AJ406" s="279"/>
      <c r="AK406" s="279"/>
      <c r="AL406" s="279"/>
      <c r="AM406" s="279"/>
      <c r="AN406" s="279"/>
      <c r="AO406" s="279"/>
      <c r="AP406" s="279"/>
      <c r="AQ406" s="279"/>
      <c r="AR406" s="279"/>
      <c r="AS406" s="279"/>
      <c r="AT406" s="279"/>
      <c r="AU406" s="279"/>
      <c r="AV406" s="279"/>
      <c r="AW406" s="279"/>
      <c r="AX406" s="279"/>
      <c r="AY406" s="279"/>
      <c r="AZ406" s="279"/>
      <c r="BA406" s="279"/>
      <c r="BB406" s="279"/>
      <c r="BC406" s="279"/>
      <c r="BD406" s="279"/>
      <c r="BE406" s="279"/>
      <c r="BF406" s="279"/>
      <c r="BG406" s="279"/>
      <c r="BH406" s="279"/>
      <c r="BI406" s="279"/>
      <c r="BJ406" s="279"/>
      <c r="BK406" s="279"/>
      <c r="BL406" s="279"/>
    </row>
    <row r="407" spans="1:64" s="283" customFormat="1" ht="22.5" customHeight="1" thickBot="1" x14ac:dyDescent="0.2">
      <c r="A407" s="269"/>
      <c r="B407" s="269"/>
      <c r="C407" s="269"/>
      <c r="D407" s="269"/>
      <c r="E407" s="269"/>
      <c r="F407" s="269"/>
      <c r="G407" s="269"/>
      <c r="H407" s="269"/>
      <c r="I407" s="269"/>
      <c r="J407" s="269"/>
      <c r="K407" s="269"/>
      <c r="L407" s="269"/>
      <c r="M407" s="269"/>
      <c r="N407" s="269"/>
      <c r="O407" s="269"/>
      <c r="P407" s="269"/>
      <c r="Q407" s="269"/>
      <c r="R407" s="269"/>
      <c r="S407" s="269"/>
      <c r="T407" s="272"/>
      <c r="U407" s="272"/>
      <c r="V407" s="272"/>
      <c r="W407" s="278"/>
      <c r="X407" s="278"/>
      <c r="Y407" s="313"/>
      <c r="Z407" s="313"/>
      <c r="AA407" s="279"/>
      <c r="AC407" s="279"/>
      <c r="AD407" s="279"/>
      <c r="AE407" s="279"/>
      <c r="AF407" s="279"/>
      <c r="AG407" s="279"/>
      <c r="AH407" s="279"/>
      <c r="AI407" s="279"/>
      <c r="AJ407" s="279"/>
      <c r="AK407" s="279"/>
      <c r="AL407" s="279"/>
      <c r="AM407" s="279"/>
      <c r="AN407" s="279"/>
      <c r="AO407" s="279"/>
      <c r="AP407" s="279"/>
      <c r="AQ407" s="279"/>
      <c r="AR407" s="279"/>
      <c r="AS407" s="279"/>
      <c r="AT407" s="279"/>
      <c r="AU407" s="279"/>
      <c r="AV407" s="279"/>
      <c r="AW407" s="279"/>
      <c r="AX407" s="279"/>
      <c r="AY407" s="279"/>
      <c r="AZ407" s="279"/>
      <c r="BA407" s="279"/>
      <c r="BB407" s="279"/>
      <c r="BC407" s="279"/>
      <c r="BD407" s="279"/>
      <c r="BE407" s="279"/>
      <c r="BF407" s="279"/>
      <c r="BG407" s="279"/>
      <c r="BH407" s="279"/>
      <c r="BI407" s="279"/>
      <c r="BJ407" s="279"/>
      <c r="BK407" s="279"/>
      <c r="BL407" s="279"/>
    </row>
    <row r="408" spans="1:64" s="283" customFormat="1" ht="22.5" customHeight="1" thickBot="1" x14ac:dyDescent="0.2">
      <c r="A408" s="284" t="s">
        <v>476</v>
      </c>
      <c r="B408" s="285"/>
      <c r="C408" s="285" t="s">
        <v>477</v>
      </c>
      <c r="D408" s="286"/>
      <c r="E408" s="286"/>
      <c r="F408" s="286"/>
      <c r="G408" s="286"/>
      <c r="H408" s="286"/>
      <c r="I408" s="285" t="s">
        <v>478</v>
      </c>
      <c r="J408" s="287"/>
      <c r="K408" s="285" t="s">
        <v>479</v>
      </c>
      <c r="L408" s="285" t="s">
        <v>480</v>
      </c>
      <c r="M408" s="287"/>
      <c r="N408" s="288"/>
      <c r="O408" s="288"/>
      <c r="P408" s="288"/>
      <c r="Q408" s="288"/>
      <c r="R408" s="288"/>
      <c r="S408" s="288"/>
      <c r="T408" s="289" t="s">
        <v>478</v>
      </c>
      <c r="U408" s="290"/>
      <c r="V408" s="280"/>
      <c r="W408" s="291"/>
      <c r="X408" s="291"/>
    </row>
    <row r="409" spans="1:64" s="283" customFormat="1" ht="22.5" customHeight="1" thickBot="1" x14ac:dyDescent="0.2">
      <c r="A409" s="292"/>
      <c r="B409" s="293"/>
      <c r="C409" s="279"/>
      <c r="D409" s="279"/>
      <c r="E409" s="279"/>
      <c r="F409" s="279"/>
      <c r="G409" s="279"/>
      <c r="H409" s="279"/>
      <c r="I409" s="279"/>
      <c r="J409" s="279"/>
      <c r="K409" s="279"/>
      <c r="L409" s="279"/>
      <c r="M409" s="279"/>
      <c r="N409" s="279"/>
      <c r="O409" s="279"/>
      <c r="P409" s="279"/>
      <c r="Q409" s="279"/>
      <c r="R409" s="279"/>
      <c r="S409" s="279"/>
      <c r="T409" s="279"/>
      <c r="U409" s="279"/>
      <c r="V409" s="279"/>
      <c r="W409" s="279"/>
      <c r="X409" s="280"/>
    </row>
    <row r="410" spans="1:64" s="283" customFormat="1" ht="22.5" customHeight="1" x14ac:dyDescent="0.15">
      <c r="A410" s="282"/>
      <c r="B410" s="294"/>
      <c r="C410" s="453" t="s">
        <v>517</v>
      </c>
      <c r="D410" s="454"/>
      <c r="E410" s="455"/>
      <c r="F410" s="440" t="s">
        <v>392</v>
      </c>
      <c r="G410" s="441"/>
      <c r="H410" s="441"/>
      <c r="I410" s="441"/>
      <c r="J410" s="441"/>
      <c r="K410" s="441"/>
      <c r="L410" s="441"/>
      <c r="M410" s="441"/>
      <c r="N410" s="442"/>
      <c r="O410" s="440" t="s">
        <v>482</v>
      </c>
      <c r="P410" s="441"/>
      <c r="Q410" s="441"/>
      <c r="R410" s="441"/>
      <c r="S410" s="441"/>
      <c r="T410" s="441"/>
      <c r="U410" s="441"/>
      <c r="V410" s="441"/>
      <c r="W410" s="441"/>
      <c r="X410" s="442"/>
      <c r="AB410" s="280"/>
    </row>
    <row r="411" spans="1:64" s="283" customFormat="1" ht="22.5" customHeight="1" thickBot="1" x14ac:dyDescent="0.2">
      <c r="A411" s="282"/>
      <c r="B411" s="294"/>
      <c r="C411" s="456"/>
      <c r="D411" s="457"/>
      <c r="E411" s="458"/>
      <c r="F411" s="443"/>
      <c r="G411" s="444"/>
      <c r="H411" s="444"/>
      <c r="I411" s="444"/>
      <c r="J411" s="444"/>
      <c r="K411" s="444"/>
      <c r="L411" s="444"/>
      <c r="M411" s="444"/>
      <c r="N411" s="445"/>
      <c r="O411" s="443"/>
      <c r="P411" s="444"/>
      <c r="Q411" s="444"/>
      <c r="R411" s="444"/>
      <c r="S411" s="444"/>
      <c r="T411" s="444"/>
      <c r="U411" s="444"/>
      <c r="V411" s="444"/>
      <c r="W411" s="444"/>
      <c r="X411" s="445"/>
      <c r="Y411" s="280"/>
      <c r="Z411" s="280"/>
      <c r="AA411" s="280"/>
      <c r="AC411" s="280"/>
      <c r="AD411" s="280"/>
      <c r="AE411" s="280"/>
      <c r="AF411" s="280"/>
      <c r="AG411" s="280"/>
      <c r="AH411" s="280"/>
      <c r="AI411" s="280"/>
      <c r="AJ411" s="280"/>
      <c r="AK411" s="280"/>
      <c r="AL411" s="280"/>
      <c r="AM411" s="280"/>
      <c r="AN411" s="280"/>
      <c r="AO411" s="280"/>
      <c r="AP411" s="280"/>
      <c r="AQ411" s="280"/>
      <c r="AR411" s="280"/>
      <c r="AS411" s="280"/>
      <c r="AT411" s="280"/>
      <c r="AU411" s="280"/>
      <c r="AV411" s="280"/>
      <c r="AW411" s="280"/>
      <c r="AX411" s="280"/>
      <c r="AY411" s="280"/>
      <c r="AZ411" s="280"/>
      <c r="BA411" s="280"/>
      <c r="BB411" s="280"/>
      <c r="BC411" s="280"/>
      <c r="BD411" s="280"/>
      <c r="BE411" s="280"/>
      <c r="BF411" s="280"/>
      <c r="BG411" s="280"/>
      <c r="BH411" s="280"/>
      <c r="BI411" s="280"/>
      <c r="BJ411" s="280"/>
      <c r="BK411" s="280"/>
      <c r="BL411" s="280"/>
    </row>
    <row r="412" spans="1:64" s="283" customFormat="1" ht="22.5" customHeight="1" x14ac:dyDescent="0.15">
      <c r="A412" s="282"/>
      <c r="B412" s="294"/>
      <c r="C412" s="456"/>
      <c r="D412" s="457"/>
      <c r="E412" s="458"/>
      <c r="F412" s="298"/>
      <c r="G412" s="299"/>
      <c r="H412" s="299"/>
      <c r="I412" s="299"/>
      <c r="J412" s="299"/>
      <c r="K412" s="299"/>
      <c r="L412" s="299"/>
      <c r="M412" s="299"/>
      <c r="N412" s="300"/>
      <c r="O412" s="299"/>
      <c r="P412" s="301"/>
      <c r="Q412" s="301"/>
      <c r="R412" s="301"/>
      <c r="S412" s="301"/>
      <c r="T412" s="301"/>
      <c r="U412" s="301"/>
      <c r="V412" s="301"/>
      <c r="W412" s="301"/>
      <c r="X412" s="302"/>
      <c r="AB412"/>
    </row>
    <row r="413" spans="1:64" ht="15" thickBot="1" x14ac:dyDescent="0.2">
      <c r="A413" s="282"/>
      <c r="B413" s="303"/>
      <c r="C413" s="456"/>
      <c r="D413" s="457"/>
      <c r="E413" s="458"/>
      <c r="F413" s="304" t="s">
        <v>483</v>
      </c>
      <c r="G413" s="305"/>
      <c r="H413" s="305" t="s">
        <v>484</v>
      </c>
      <c r="I413" s="306"/>
      <c r="J413" s="306"/>
      <c r="K413" s="306"/>
      <c r="L413" s="306"/>
      <c r="M413" s="279" t="s">
        <v>485</v>
      </c>
      <c r="N413" s="307"/>
      <c r="O413" s="305" t="s">
        <v>486</v>
      </c>
      <c r="P413" s="279" t="s">
        <v>487</v>
      </c>
      <c r="Q413" s="279"/>
      <c r="R413" s="279"/>
      <c r="S413" s="279"/>
      <c r="T413" s="279"/>
      <c r="U413" s="279"/>
      <c r="V413" s="279"/>
      <c r="W413" s="279"/>
      <c r="X413" s="307"/>
    </row>
    <row r="414" spans="1:64" x14ac:dyDescent="0.15">
      <c r="A414" s="279"/>
      <c r="B414" s="294"/>
      <c r="C414" s="456"/>
      <c r="D414" s="457"/>
      <c r="E414" s="458"/>
      <c r="F414" s="304" t="s">
        <v>488</v>
      </c>
      <c r="G414" s="305"/>
      <c r="H414" s="305" t="s">
        <v>484</v>
      </c>
      <c r="I414" s="305"/>
      <c r="J414" s="308" t="s">
        <v>485</v>
      </c>
      <c r="K414" s="279" t="s">
        <v>489</v>
      </c>
      <c r="L414" s="279"/>
      <c r="M414" s="279"/>
      <c r="N414" s="307"/>
      <c r="O414" s="305" t="s">
        <v>486</v>
      </c>
      <c r="P414" s="279" t="s">
        <v>490</v>
      </c>
      <c r="Q414" s="279"/>
      <c r="R414" s="279"/>
      <c r="S414" s="279"/>
      <c r="T414" s="279"/>
      <c r="U414" s="279"/>
      <c r="V414" s="279"/>
      <c r="W414" s="279"/>
      <c r="X414" s="307"/>
    </row>
    <row r="415" spans="1:64" x14ac:dyDescent="0.15">
      <c r="A415" s="279"/>
      <c r="B415" s="294"/>
      <c r="C415" s="456"/>
      <c r="D415" s="457"/>
      <c r="E415" s="458"/>
      <c r="F415" s="304" t="s">
        <v>491</v>
      </c>
      <c r="G415" s="305"/>
      <c r="H415" s="305"/>
      <c r="I415" s="305"/>
      <c r="J415" s="305"/>
      <c r="K415" s="305"/>
      <c r="L415" s="305"/>
      <c r="M415" s="279"/>
      <c r="N415" s="307"/>
      <c r="O415" s="305" t="s">
        <v>486</v>
      </c>
      <c r="P415" s="279" t="s">
        <v>492</v>
      </c>
      <c r="Q415" s="279"/>
      <c r="R415" s="279"/>
      <c r="S415" s="279"/>
      <c r="T415" s="279"/>
      <c r="U415" s="279"/>
      <c r="V415" s="279"/>
      <c r="W415" s="279"/>
      <c r="X415" s="307"/>
    </row>
    <row r="416" spans="1:64" x14ac:dyDescent="0.15">
      <c r="A416" s="279"/>
      <c r="B416" s="294"/>
      <c r="C416" s="456"/>
      <c r="D416" s="457"/>
      <c r="E416" s="458"/>
      <c r="F416" s="304" t="s">
        <v>491</v>
      </c>
      <c r="G416" s="305"/>
      <c r="H416" s="305"/>
      <c r="I416" s="305"/>
      <c r="J416" s="305"/>
      <c r="K416" s="305"/>
      <c r="L416" s="305"/>
      <c r="M416" s="279"/>
      <c r="N416" s="307"/>
      <c r="O416" s="305" t="s">
        <v>486</v>
      </c>
      <c r="P416" s="279" t="s">
        <v>493</v>
      </c>
      <c r="Q416" s="279"/>
      <c r="R416" s="279"/>
      <c r="S416" s="279"/>
      <c r="T416" s="279"/>
      <c r="U416" s="279"/>
      <c r="V416" s="279"/>
      <c r="W416" s="279"/>
      <c r="X416" s="307"/>
    </row>
    <row r="417" spans="1:24" x14ac:dyDescent="0.15">
      <c r="A417" s="279"/>
      <c r="B417" s="294"/>
      <c r="C417" s="456"/>
      <c r="D417" s="457"/>
      <c r="E417" s="458"/>
      <c r="F417" s="309"/>
      <c r="G417" s="279"/>
      <c r="H417" s="279"/>
      <c r="I417" s="279"/>
      <c r="J417" s="279"/>
      <c r="K417" s="279"/>
      <c r="L417" s="279"/>
      <c r="M417" s="279"/>
      <c r="N417" s="307"/>
      <c r="O417" s="305" t="s">
        <v>486</v>
      </c>
      <c r="P417" s="279" t="s">
        <v>494</v>
      </c>
      <c r="Q417" s="279"/>
      <c r="R417" s="279"/>
      <c r="S417" s="279"/>
      <c r="T417" s="279"/>
      <c r="U417" s="279"/>
      <c r="V417" s="279"/>
      <c r="W417" s="279"/>
      <c r="X417" s="307"/>
    </row>
    <row r="418" spans="1:24" ht="15" thickBot="1" x14ac:dyDescent="0.2">
      <c r="A418" s="279"/>
      <c r="B418" s="294"/>
      <c r="C418" s="459"/>
      <c r="D418" s="460"/>
      <c r="E418" s="461"/>
      <c r="F418" s="310"/>
      <c r="G418" s="311"/>
      <c r="H418" s="311"/>
      <c r="I418" s="311"/>
      <c r="J418" s="311"/>
      <c r="K418" s="311"/>
      <c r="L418" s="311"/>
      <c r="M418" s="311"/>
      <c r="N418" s="312"/>
      <c r="O418" s="311"/>
      <c r="P418" s="311"/>
      <c r="Q418" s="311"/>
      <c r="R418" s="311"/>
      <c r="S418" s="311"/>
      <c r="T418" s="311"/>
      <c r="U418" s="311"/>
      <c r="V418" s="311"/>
      <c r="W418" s="311"/>
      <c r="X418" s="312"/>
    </row>
    <row r="419" spans="1:24" ht="15" thickBot="1" x14ac:dyDescent="0.2">
      <c r="A419" s="279"/>
      <c r="B419" s="294"/>
      <c r="C419" s="279"/>
      <c r="D419" s="279"/>
      <c r="E419" s="279"/>
      <c r="F419" s="279"/>
      <c r="G419" s="279"/>
      <c r="H419" s="279"/>
      <c r="I419" s="279"/>
      <c r="J419" s="279"/>
      <c r="K419" s="279"/>
      <c r="L419" s="279"/>
      <c r="M419" s="279"/>
      <c r="N419" s="279"/>
      <c r="O419" s="279"/>
      <c r="P419" s="279"/>
      <c r="Q419" s="279"/>
      <c r="R419" s="279"/>
      <c r="S419" s="279"/>
      <c r="T419" s="279"/>
      <c r="U419" s="279"/>
      <c r="V419" s="279"/>
      <c r="W419" s="279"/>
      <c r="X419" s="279"/>
    </row>
    <row r="420" spans="1:24" x14ac:dyDescent="0.15">
      <c r="A420" s="279"/>
      <c r="B420" s="294"/>
      <c r="C420" s="453" t="s">
        <v>495</v>
      </c>
      <c r="D420" s="454"/>
      <c r="E420" s="455"/>
      <c r="F420" s="440" t="s">
        <v>392</v>
      </c>
      <c r="G420" s="441"/>
      <c r="H420" s="441"/>
      <c r="I420" s="441"/>
      <c r="J420" s="441"/>
      <c r="K420" s="441"/>
      <c r="L420" s="441"/>
      <c r="M420" s="441"/>
      <c r="N420" s="442"/>
      <c r="O420" s="440" t="s">
        <v>482</v>
      </c>
      <c r="P420" s="441"/>
      <c r="Q420" s="441"/>
      <c r="R420" s="441"/>
      <c r="S420" s="441"/>
      <c r="T420" s="441"/>
      <c r="U420" s="441"/>
      <c r="V420" s="441"/>
      <c r="W420" s="441"/>
      <c r="X420" s="442"/>
    </row>
    <row r="421" spans="1:24" ht="15" thickBot="1" x14ac:dyDescent="0.2">
      <c r="A421" s="279"/>
      <c r="B421" s="294"/>
      <c r="C421" s="456"/>
      <c r="D421" s="457"/>
      <c r="E421" s="458"/>
      <c r="F421" s="443"/>
      <c r="G421" s="444"/>
      <c r="H421" s="444"/>
      <c r="I421" s="444"/>
      <c r="J421" s="444"/>
      <c r="K421" s="444"/>
      <c r="L421" s="444"/>
      <c r="M421" s="444"/>
      <c r="N421" s="445"/>
      <c r="O421" s="443"/>
      <c r="P421" s="444"/>
      <c r="Q421" s="444"/>
      <c r="R421" s="444"/>
      <c r="S421" s="444"/>
      <c r="T421" s="444"/>
      <c r="U421" s="444"/>
      <c r="V421" s="444"/>
      <c r="W421" s="444"/>
      <c r="X421" s="445"/>
    </row>
    <row r="422" spans="1:24" x14ac:dyDescent="0.15">
      <c r="A422" s="279"/>
      <c r="B422" s="294"/>
      <c r="C422" s="456"/>
      <c r="D422" s="457"/>
      <c r="E422" s="458"/>
      <c r="F422" s="298"/>
      <c r="G422" s="299"/>
      <c r="H422" s="299"/>
      <c r="I422" s="299"/>
      <c r="J422" s="299"/>
      <c r="K422" s="299"/>
      <c r="L422" s="299"/>
      <c r="M422" s="299"/>
      <c r="N422" s="300"/>
      <c r="O422" s="299"/>
      <c r="P422" s="299"/>
      <c r="Q422" s="299"/>
      <c r="R422" s="299"/>
      <c r="S422" s="299"/>
      <c r="T422" s="299"/>
      <c r="U422" s="299"/>
      <c r="V422" s="299"/>
      <c r="W422" s="299"/>
      <c r="X422" s="307"/>
    </row>
    <row r="423" spans="1:24" ht="15" thickBot="1" x14ac:dyDescent="0.2">
      <c r="A423" s="279"/>
      <c r="B423" s="303"/>
      <c r="C423" s="456"/>
      <c r="D423" s="457"/>
      <c r="E423" s="458"/>
      <c r="F423" s="304" t="s">
        <v>483</v>
      </c>
      <c r="G423" s="305"/>
      <c r="H423" s="305" t="s">
        <v>484</v>
      </c>
      <c r="I423" s="306"/>
      <c r="J423" s="306"/>
      <c r="K423" s="306"/>
      <c r="L423" s="306"/>
      <c r="M423" s="279" t="s">
        <v>485</v>
      </c>
      <c r="N423" s="307"/>
      <c r="O423" s="305" t="s">
        <v>486</v>
      </c>
      <c r="P423" s="279" t="s">
        <v>496</v>
      </c>
      <c r="Q423" s="279"/>
      <c r="R423" s="279"/>
      <c r="S423" s="279"/>
      <c r="T423" s="279"/>
      <c r="U423" s="279"/>
      <c r="V423" s="279"/>
      <c r="W423" s="279"/>
      <c r="X423" s="307"/>
    </row>
    <row r="424" spans="1:24" x14ac:dyDescent="0.15">
      <c r="A424" s="279"/>
      <c r="B424" s="280"/>
      <c r="C424" s="456"/>
      <c r="D424" s="457"/>
      <c r="E424" s="458"/>
      <c r="F424" s="304" t="s">
        <v>488</v>
      </c>
      <c r="G424" s="305"/>
      <c r="H424" s="305" t="s">
        <v>484</v>
      </c>
      <c r="I424" s="305"/>
      <c r="J424" s="308" t="s">
        <v>485</v>
      </c>
      <c r="K424" s="279" t="s">
        <v>489</v>
      </c>
      <c r="L424" s="279"/>
      <c r="M424" s="279"/>
      <c r="N424" s="307"/>
      <c r="O424" s="305" t="s">
        <v>486</v>
      </c>
      <c r="P424" s="279" t="s">
        <v>497</v>
      </c>
      <c r="Q424" s="279"/>
      <c r="R424" s="279"/>
      <c r="S424" s="279"/>
      <c r="T424" s="279"/>
      <c r="U424" s="279"/>
      <c r="V424" s="279"/>
      <c r="W424" s="279"/>
      <c r="X424" s="307"/>
    </row>
    <row r="425" spans="1:24" x14ac:dyDescent="0.15">
      <c r="A425" s="279"/>
      <c r="B425" s="280"/>
      <c r="C425" s="456"/>
      <c r="D425" s="457"/>
      <c r="E425" s="458"/>
      <c r="F425" s="304" t="s">
        <v>491</v>
      </c>
      <c r="G425" s="305"/>
      <c r="H425" s="305"/>
      <c r="I425" s="305"/>
      <c r="J425" s="305"/>
      <c r="K425" s="305"/>
      <c r="L425" s="305"/>
      <c r="M425" s="279"/>
      <c r="N425" s="307"/>
      <c r="O425" s="299"/>
      <c r="P425" s="279"/>
      <c r="Q425" s="279"/>
      <c r="R425" s="279"/>
      <c r="S425" s="279"/>
      <c r="T425" s="279"/>
      <c r="U425" s="279"/>
      <c r="V425" s="279"/>
      <c r="W425" s="279"/>
      <c r="X425" s="307"/>
    </row>
    <row r="426" spans="1:24" x14ac:dyDescent="0.15">
      <c r="A426" s="279"/>
      <c r="B426" s="280"/>
      <c r="C426" s="456"/>
      <c r="D426" s="457"/>
      <c r="E426" s="458"/>
      <c r="F426" s="304" t="s">
        <v>491</v>
      </c>
      <c r="G426" s="305"/>
      <c r="H426" s="305"/>
      <c r="I426" s="305"/>
      <c r="J426" s="305"/>
      <c r="K426" s="305"/>
      <c r="L426" s="305"/>
      <c r="M426" s="279"/>
      <c r="N426" s="307"/>
      <c r="O426" s="279"/>
      <c r="P426" s="308"/>
      <c r="Q426" s="308"/>
      <c r="R426" s="308"/>
      <c r="S426" s="308"/>
      <c r="T426" s="308"/>
      <c r="U426" s="308"/>
      <c r="V426" s="308"/>
      <c r="W426" s="308"/>
      <c r="X426" s="307"/>
    </row>
    <row r="427" spans="1:24" x14ac:dyDescent="0.15">
      <c r="A427" s="279"/>
      <c r="B427" s="280"/>
      <c r="C427" s="456"/>
      <c r="D427" s="457"/>
      <c r="E427" s="458"/>
      <c r="F427" s="280"/>
      <c r="G427" s="280"/>
      <c r="H427" s="280"/>
      <c r="I427" s="280"/>
      <c r="J427" s="280"/>
      <c r="K427" s="280"/>
      <c r="L427" s="280"/>
      <c r="M427" s="279"/>
      <c r="N427" s="307"/>
      <c r="O427" s="279"/>
      <c r="P427" s="279"/>
      <c r="Q427" s="279"/>
      <c r="R427" s="279"/>
      <c r="S427" s="279"/>
      <c r="T427" s="279"/>
      <c r="U427" s="279"/>
      <c r="V427" s="279"/>
      <c r="W427" s="279"/>
      <c r="X427" s="307"/>
    </row>
    <row r="428" spans="1:24" ht="15" thickBot="1" x14ac:dyDescent="0.2">
      <c r="A428" s="279"/>
      <c r="B428" s="280"/>
      <c r="C428" s="459"/>
      <c r="D428" s="460"/>
      <c r="E428" s="461"/>
      <c r="F428" s="310"/>
      <c r="G428" s="311"/>
      <c r="H428" s="311"/>
      <c r="I428" s="311"/>
      <c r="J428" s="311"/>
      <c r="K428" s="311"/>
      <c r="L428" s="311"/>
      <c r="M428" s="311"/>
      <c r="N428" s="312"/>
      <c r="O428" s="311"/>
      <c r="P428" s="311"/>
      <c r="Q428" s="311"/>
      <c r="R428" s="311"/>
      <c r="S428" s="311"/>
      <c r="T428" s="311"/>
      <c r="U428" s="311"/>
      <c r="V428" s="311"/>
      <c r="W428" s="311"/>
      <c r="X428" s="312"/>
    </row>
    <row r="429" spans="1:24" x14ac:dyDescent="0.15">
      <c r="A429" s="279"/>
      <c r="B429" s="280"/>
      <c r="C429" s="281"/>
      <c r="D429" s="281"/>
      <c r="E429" s="281"/>
      <c r="F429" s="282"/>
      <c r="G429" s="282"/>
      <c r="H429" s="282"/>
      <c r="I429" s="282"/>
      <c r="J429" s="282"/>
      <c r="K429" s="282"/>
      <c r="L429" s="282"/>
      <c r="M429" s="282"/>
      <c r="N429" s="282"/>
      <c r="O429" s="282"/>
      <c r="P429" s="282"/>
      <c r="Q429" s="282"/>
      <c r="R429" s="282"/>
      <c r="S429" s="282"/>
      <c r="T429" s="282"/>
      <c r="U429" s="282"/>
      <c r="V429" s="282"/>
      <c r="W429" s="282"/>
      <c r="X429" s="282"/>
    </row>
    <row r="430" spans="1:24" ht="15" thickBot="1" x14ac:dyDescent="0.2">
      <c r="A430" s="279"/>
      <c r="B430" s="279"/>
      <c r="C430" s="279"/>
      <c r="D430" s="279"/>
      <c r="E430" s="279"/>
      <c r="F430" s="279"/>
      <c r="G430" s="279"/>
      <c r="H430" s="279"/>
      <c r="I430" s="279"/>
      <c r="J430" s="279"/>
      <c r="K430" s="279"/>
      <c r="L430" s="279"/>
      <c r="M430" s="279"/>
      <c r="N430" s="279"/>
      <c r="O430" s="279"/>
      <c r="P430" s="279"/>
      <c r="Q430" s="279"/>
      <c r="R430" s="279"/>
      <c r="S430" s="279"/>
      <c r="T430" s="279"/>
      <c r="U430" s="279"/>
      <c r="V430" s="279"/>
      <c r="W430" s="279"/>
      <c r="X430" s="279"/>
    </row>
    <row r="431" spans="1:24" ht="15" thickBot="1" x14ac:dyDescent="0.2">
      <c r="A431" s="313" t="s">
        <v>499</v>
      </c>
      <c r="B431" s="279"/>
      <c r="C431" s="279"/>
      <c r="D431" s="279"/>
      <c r="E431" s="279"/>
      <c r="F431" s="279"/>
      <c r="G431" s="279"/>
      <c r="H431" s="279"/>
      <c r="I431" s="279"/>
      <c r="J431" s="279"/>
      <c r="K431" s="279"/>
      <c r="L431" s="279"/>
      <c r="M431" s="279"/>
      <c r="N431" s="279"/>
      <c r="O431" s="279"/>
      <c r="P431" s="279"/>
      <c r="Q431" s="279"/>
      <c r="R431" s="279"/>
      <c r="S431" s="279"/>
      <c r="T431" s="279"/>
      <c r="U431" s="462" t="s">
        <v>498</v>
      </c>
      <c r="V431" s="463"/>
      <c r="W431" s="464"/>
      <c r="X431" s="279"/>
    </row>
    <row r="432" spans="1:24" ht="15" thickBot="1" x14ac:dyDescent="0.2">
      <c r="A432" s="313"/>
      <c r="B432" s="279"/>
      <c r="C432" s="279"/>
      <c r="D432" s="279"/>
      <c r="E432" s="279"/>
      <c r="F432" s="279"/>
      <c r="G432" s="279"/>
      <c r="H432" s="279"/>
      <c r="I432" s="279"/>
      <c r="J432" s="279"/>
      <c r="K432" s="279"/>
      <c r="L432" s="279"/>
      <c r="M432" s="279"/>
      <c r="N432" s="279"/>
      <c r="O432" s="279"/>
      <c r="P432" s="279"/>
      <c r="Q432" s="279"/>
      <c r="R432" s="279"/>
      <c r="S432" s="279"/>
      <c r="T432" s="279"/>
      <c r="U432" s="279"/>
      <c r="V432" s="279"/>
      <c r="W432" s="279"/>
      <c r="X432" s="279"/>
    </row>
    <row r="433" spans="1:24" x14ac:dyDescent="0.15">
      <c r="A433" s="279"/>
      <c r="B433" s="440" t="s">
        <v>500</v>
      </c>
      <c r="C433" s="441"/>
      <c r="D433" s="446"/>
      <c r="E433" s="447" t="s">
        <v>501</v>
      </c>
      <c r="F433" s="448"/>
      <c r="G433" s="448"/>
      <c r="H433" s="448"/>
      <c r="I433" s="448"/>
      <c r="J433" s="448"/>
      <c r="K433" s="448"/>
      <c r="L433" s="448"/>
      <c r="M433" s="448"/>
      <c r="N433" s="448"/>
      <c r="O433" s="448"/>
      <c r="P433" s="448"/>
      <c r="Q433" s="448"/>
      <c r="R433" s="448"/>
      <c r="S433" s="449"/>
      <c r="T433" s="279"/>
      <c r="U433" s="279"/>
      <c r="V433" s="279"/>
      <c r="W433" s="279"/>
      <c r="X433" s="283"/>
    </row>
    <row r="434" spans="1:24" x14ac:dyDescent="0.15">
      <c r="A434" s="279"/>
      <c r="B434" s="316" t="s">
        <v>481</v>
      </c>
      <c r="C434" s="317"/>
      <c r="D434" s="318"/>
      <c r="E434" s="319" t="s">
        <v>502</v>
      </c>
      <c r="F434" s="317"/>
      <c r="G434" s="317"/>
      <c r="H434" s="317"/>
      <c r="I434" s="317"/>
      <c r="J434" s="317"/>
      <c r="K434" s="317"/>
      <c r="L434" s="317"/>
      <c r="M434" s="317"/>
      <c r="N434" s="317"/>
      <c r="O434" s="317"/>
      <c r="P434" s="317"/>
      <c r="Q434" s="321"/>
      <c r="R434" s="321"/>
      <c r="S434" s="320"/>
      <c r="T434" s="279"/>
      <c r="U434" s="279"/>
      <c r="V434" s="279"/>
      <c r="W434" s="279"/>
      <c r="X434" s="283"/>
    </row>
    <row r="435" spans="1:24" ht="15" thickBot="1" x14ac:dyDescent="0.2">
      <c r="A435" s="279"/>
      <c r="B435" s="295" t="s">
        <v>495</v>
      </c>
      <c r="C435" s="296"/>
      <c r="D435" s="314"/>
      <c r="E435" s="315" t="s">
        <v>518</v>
      </c>
      <c r="F435" s="296"/>
      <c r="G435" s="296"/>
      <c r="H435" s="296"/>
      <c r="I435" s="296"/>
      <c r="J435" s="296"/>
      <c r="K435" s="296"/>
      <c r="L435" s="296"/>
      <c r="M435" s="296"/>
      <c r="N435" s="296"/>
      <c r="O435" s="296"/>
      <c r="P435" s="296"/>
      <c r="Q435" s="322"/>
      <c r="R435" s="322"/>
      <c r="S435" s="297"/>
      <c r="T435" s="279"/>
      <c r="U435" s="279"/>
      <c r="V435" s="279"/>
      <c r="W435" s="279"/>
      <c r="X435" s="283"/>
    </row>
    <row r="436" spans="1:24" x14ac:dyDescent="0.15">
      <c r="A436" s="280"/>
      <c r="B436" s="280"/>
      <c r="C436" s="280"/>
      <c r="D436" s="280"/>
      <c r="E436" s="280"/>
      <c r="F436" s="280"/>
      <c r="G436" s="280"/>
      <c r="H436" s="280"/>
      <c r="I436" s="280"/>
      <c r="J436" s="280"/>
      <c r="K436" s="280"/>
      <c r="L436" s="280"/>
      <c r="M436" s="280"/>
      <c r="N436" s="280"/>
      <c r="O436" s="280"/>
      <c r="P436" s="280"/>
      <c r="Q436" s="280"/>
      <c r="R436" s="280"/>
      <c r="S436" s="280"/>
      <c r="T436" s="280"/>
      <c r="U436" s="280"/>
      <c r="V436" s="280"/>
      <c r="W436" s="280"/>
      <c r="X436" s="280"/>
    </row>
    <row r="437" spans="1:24" x14ac:dyDescent="0.15">
      <c r="A437" s="283"/>
      <c r="B437" s="283"/>
      <c r="C437" s="283"/>
      <c r="D437" s="283"/>
      <c r="E437" s="283"/>
      <c r="F437" s="283"/>
      <c r="G437" s="283"/>
      <c r="H437" s="283"/>
      <c r="I437" s="283"/>
      <c r="J437" s="283"/>
      <c r="K437" s="283"/>
      <c r="L437" s="283"/>
      <c r="M437" s="283"/>
      <c r="N437" s="283"/>
      <c r="O437" s="283"/>
      <c r="P437" s="283"/>
      <c r="Q437" s="283"/>
      <c r="R437" s="283"/>
      <c r="S437" s="283"/>
      <c r="T437" s="283"/>
      <c r="U437" s="283"/>
      <c r="V437" s="283"/>
      <c r="W437" s="283"/>
      <c r="X437" s="283"/>
    </row>
  </sheetData>
  <mergeCells count="464">
    <mergeCell ref="C99:E99"/>
    <mergeCell ref="C100:E100"/>
    <mergeCell ref="I99:K99"/>
    <mergeCell ref="I100:K100"/>
    <mergeCell ref="B32:H32"/>
    <mergeCell ref="B33:H33"/>
    <mergeCell ref="B117:H117"/>
    <mergeCell ref="B121:H121"/>
    <mergeCell ref="B131:H131"/>
    <mergeCell ref="B72:D72"/>
    <mergeCell ref="B116:H116"/>
    <mergeCell ref="B123:H123"/>
    <mergeCell ref="O32:V32"/>
    <mergeCell ref="G1:P1"/>
    <mergeCell ref="N107:O107"/>
    <mergeCell ref="R107:S107"/>
    <mergeCell ref="U107:V107"/>
    <mergeCell ref="G108:H108"/>
    <mergeCell ref="E41:I41"/>
    <mergeCell ref="J41:P41"/>
    <mergeCell ref="Q41:W41"/>
    <mergeCell ref="K108:L108"/>
    <mergeCell ref="N108:O108"/>
    <mergeCell ref="C3:W3"/>
    <mergeCell ref="J24:O24"/>
    <mergeCell ref="Q24:V24"/>
    <mergeCell ref="J25:O25"/>
    <mergeCell ref="Q25:V25"/>
    <mergeCell ref="C18:W18"/>
    <mergeCell ref="C20:W20"/>
    <mergeCell ref="C24:H24"/>
    <mergeCell ref="B37:H37"/>
    <mergeCell ref="D107:E107"/>
    <mergeCell ref="G107:H107"/>
    <mergeCell ref="K107:L107"/>
    <mergeCell ref="B41:C41"/>
    <mergeCell ref="Z115:AA115"/>
    <mergeCell ref="R181:X181"/>
    <mergeCell ref="I171:N171"/>
    <mergeCell ref="Q171:T171"/>
    <mergeCell ref="Z118:AA118"/>
    <mergeCell ref="B181:M181"/>
    <mergeCell ref="N181:Q181"/>
    <mergeCell ref="D108:E108"/>
    <mergeCell ref="I113:K117"/>
    <mergeCell ref="L113:R117"/>
    <mergeCell ref="R109:S109"/>
    <mergeCell ref="U109:V109"/>
    <mergeCell ref="R108:S108"/>
    <mergeCell ref="U108:V108"/>
    <mergeCell ref="D109:E109"/>
    <mergeCell ref="G109:H109"/>
    <mergeCell ref="L123:R123"/>
    <mergeCell ref="L124:R124"/>
    <mergeCell ref="L125:R125"/>
    <mergeCell ref="I118:K126"/>
    <mergeCell ref="B122:H122"/>
    <mergeCell ref="B130:H130"/>
    <mergeCell ref="B224:X230"/>
    <mergeCell ref="R186:T187"/>
    <mergeCell ref="U186:V187"/>
    <mergeCell ref="W186:X187"/>
    <mergeCell ref="B200:C205"/>
    <mergeCell ref="O141:W141"/>
    <mergeCell ref="L126:R126"/>
    <mergeCell ref="S118:X126"/>
    <mergeCell ref="L119:R119"/>
    <mergeCell ref="L120:R120"/>
    <mergeCell ref="L121:R121"/>
    <mergeCell ref="K141:L141"/>
    <mergeCell ref="L122:R122"/>
    <mergeCell ref="B145:E145"/>
    <mergeCell ref="F145:X145"/>
    <mergeCell ref="B146:E150"/>
    <mergeCell ref="F150:X150"/>
    <mergeCell ref="F220:I220"/>
    <mergeCell ref="O184:P184"/>
    <mergeCell ref="O186:P186"/>
    <mergeCell ref="O187:P187"/>
    <mergeCell ref="C186:I186"/>
    <mergeCell ref="A193:C193"/>
    <mergeCell ref="K193:L193"/>
    <mergeCell ref="C26:W26"/>
    <mergeCell ref="C25:H25"/>
    <mergeCell ref="B36:H36"/>
    <mergeCell ref="B214:C216"/>
    <mergeCell ref="L214:P216"/>
    <mergeCell ref="G141:H141"/>
    <mergeCell ref="L200:P211"/>
    <mergeCell ref="B73:D73"/>
    <mergeCell ref="S113:X117"/>
    <mergeCell ref="K109:L109"/>
    <mergeCell ref="N109:O109"/>
    <mergeCell ref="L127:R131"/>
    <mergeCell ref="S127:X131"/>
    <mergeCell ref="I127:K131"/>
    <mergeCell ref="F154:X154"/>
    <mergeCell ref="B167:E168"/>
    <mergeCell ref="F167:X167"/>
    <mergeCell ref="F168:X168"/>
    <mergeCell ref="B151:E161"/>
    <mergeCell ref="B162:E166"/>
    <mergeCell ref="B142:F142"/>
    <mergeCell ref="G142:J142"/>
    <mergeCell ref="C187:I187"/>
    <mergeCell ref="O183:P183"/>
    <mergeCell ref="S193:W193"/>
    <mergeCell ref="E193:G193"/>
    <mergeCell ref="A194:C194"/>
    <mergeCell ref="S194:W194"/>
    <mergeCell ref="J194:L194"/>
    <mergeCell ref="E192:G192"/>
    <mergeCell ref="U183:V184"/>
    <mergeCell ref="W183:X184"/>
    <mergeCell ref="C183:I183"/>
    <mergeCell ref="C184:I184"/>
    <mergeCell ref="B192:C192"/>
    <mergeCell ref="J192:L192"/>
    <mergeCell ref="O192:Q192"/>
    <mergeCell ref="R183:T184"/>
    <mergeCell ref="S192:W192"/>
    <mergeCell ref="D216:K216"/>
    <mergeCell ref="Q215:X215"/>
    <mergeCell ref="Q216:X216"/>
    <mergeCell ref="L118:R118"/>
    <mergeCell ref="B112:H112"/>
    <mergeCell ref="I112:K112"/>
    <mergeCell ref="L112:R112"/>
    <mergeCell ref="S112:X112"/>
    <mergeCell ref="D214:K214"/>
    <mergeCell ref="F197:G197"/>
    <mergeCell ref="Q214:X214"/>
    <mergeCell ref="O194:Q194"/>
    <mergeCell ref="E194:G194"/>
    <mergeCell ref="S195:W195"/>
    <mergeCell ref="A196:C196"/>
    <mergeCell ref="E205:K205"/>
    <mergeCell ref="E196:G196"/>
    <mergeCell ref="A195:C195"/>
    <mergeCell ref="B206:C211"/>
    <mergeCell ref="D215:K215"/>
    <mergeCell ref="E195:G195"/>
    <mergeCell ref="I196:L196"/>
    <mergeCell ref="J195:L195"/>
    <mergeCell ref="N195:Q195"/>
    <mergeCell ref="A232:X232"/>
    <mergeCell ref="B280:H280"/>
    <mergeCell ref="I280:T280"/>
    <mergeCell ref="U280:X280"/>
    <mergeCell ref="D281:H281"/>
    <mergeCell ref="I281:M281"/>
    <mergeCell ref="O281:P281"/>
    <mergeCell ref="Q281:T281"/>
    <mergeCell ref="U281:X281"/>
    <mergeCell ref="Q285:T285"/>
    <mergeCell ref="U285:X285"/>
    <mergeCell ref="D282:H282"/>
    <mergeCell ref="I282:M282"/>
    <mergeCell ref="O282:P282"/>
    <mergeCell ref="Q282:T282"/>
    <mergeCell ref="U282:X282"/>
    <mergeCell ref="D283:H283"/>
    <mergeCell ref="I283:M283"/>
    <mergeCell ref="O283:P283"/>
    <mergeCell ref="Q283:T283"/>
    <mergeCell ref="U283:X283"/>
    <mergeCell ref="I285:M285"/>
    <mergeCell ref="O285:P285"/>
    <mergeCell ref="B336:C336"/>
    <mergeCell ref="D336:F336"/>
    <mergeCell ref="G336:J336"/>
    <mergeCell ref="K336:O336"/>
    <mergeCell ref="P336:S336"/>
    <mergeCell ref="T336:W336"/>
    <mergeCell ref="U286:X286"/>
    <mergeCell ref="D288:H288"/>
    <mergeCell ref="I288:M288"/>
    <mergeCell ref="O288:P288"/>
    <mergeCell ref="Q288:T288"/>
    <mergeCell ref="B331:C331"/>
    <mergeCell ref="D331:F331"/>
    <mergeCell ref="G331:J331"/>
    <mergeCell ref="K331:O331"/>
    <mergeCell ref="P331:S331"/>
    <mergeCell ref="T331:W331"/>
    <mergeCell ref="B330:C330"/>
    <mergeCell ref="D330:F330"/>
    <mergeCell ref="G330:J330"/>
    <mergeCell ref="K330:O330"/>
    <mergeCell ref="P330:S330"/>
    <mergeCell ref="T330:W330"/>
    <mergeCell ref="B333:C333"/>
    <mergeCell ref="D333:F333"/>
    <mergeCell ref="G333:J333"/>
    <mergeCell ref="K333:O333"/>
    <mergeCell ref="P333:S333"/>
    <mergeCell ref="T333:W333"/>
    <mergeCell ref="B332:C332"/>
    <mergeCell ref="D332:F332"/>
    <mergeCell ref="G332:J332"/>
    <mergeCell ref="K332:O332"/>
    <mergeCell ref="P332:S332"/>
    <mergeCell ref="T332:W332"/>
    <mergeCell ref="B335:C335"/>
    <mergeCell ref="D335:F335"/>
    <mergeCell ref="G335:J335"/>
    <mergeCell ref="K335:O335"/>
    <mergeCell ref="P335:S335"/>
    <mergeCell ref="T335:W335"/>
    <mergeCell ref="B334:C334"/>
    <mergeCell ref="D334:F334"/>
    <mergeCell ref="G334:J334"/>
    <mergeCell ref="K334:O334"/>
    <mergeCell ref="P334:S334"/>
    <mergeCell ref="T334:W334"/>
    <mergeCell ref="B343:C343"/>
    <mergeCell ref="D343:F343"/>
    <mergeCell ref="G343:J343"/>
    <mergeCell ref="K343:O343"/>
    <mergeCell ref="P343:S343"/>
    <mergeCell ref="T343:W343"/>
    <mergeCell ref="B342:C342"/>
    <mergeCell ref="D342:F342"/>
    <mergeCell ref="G342:J342"/>
    <mergeCell ref="K342:O342"/>
    <mergeCell ref="P342:S342"/>
    <mergeCell ref="T342:W342"/>
    <mergeCell ref="B345:C345"/>
    <mergeCell ref="D345:F345"/>
    <mergeCell ref="G345:J345"/>
    <mergeCell ref="K345:O345"/>
    <mergeCell ref="P345:S345"/>
    <mergeCell ref="T345:W345"/>
    <mergeCell ref="B344:C344"/>
    <mergeCell ref="D344:F344"/>
    <mergeCell ref="G344:J344"/>
    <mergeCell ref="K344:O344"/>
    <mergeCell ref="P344:S344"/>
    <mergeCell ref="T344:W344"/>
    <mergeCell ref="G360:H362"/>
    <mergeCell ref="I360:N360"/>
    <mergeCell ref="I361:N361"/>
    <mergeCell ref="I362:N362"/>
    <mergeCell ref="C364:F369"/>
    <mergeCell ref="G364:N364"/>
    <mergeCell ref="C355:K355"/>
    <mergeCell ref="N355:U355"/>
    <mergeCell ref="C357:F362"/>
    <mergeCell ref="G357:N357"/>
    <mergeCell ref="O357:X357"/>
    <mergeCell ref="G358:H358"/>
    <mergeCell ref="I358:N358"/>
    <mergeCell ref="O358:X362"/>
    <mergeCell ref="G359:H359"/>
    <mergeCell ref="I359:N359"/>
    <mergeCell ref="O364:X364"/>
    <mergeCell ref="G365:H365"/>
    <mergeCell ref="I365:N365"/>
    <mergeCell ref="O365:X369"/>
    <mergeCell ref="G366:H366"/>
    <mergeCell ref="I366:N366"/>
    <mergeCell ref="G367:H369"/>
    <mergeCell ref="I367:N367"/>
    <mergeCell ref="I368:N368"/>
    <mergeCell ref="I369:N369"/>
    <mergeCell ref="U288:X288"/>
    <mergeCell ref="D289:H289"/>
    <mergeCell ref="I289:M289"/>
    <mergeCell ref="O289:P289"/>
    <mergeCell ref="Q289:T289"/>
    <mergeCell ref="U289:X289"/>
    <mergeCell ref="A245:X245"/>
    <mergeCell ref="D287:H287"/>
    <mergeCell ref="I287:M287"/>
    <mergeCell ref="O287:P287"/>
    <mergeCell ref="Q287:T287"/>
    <mergeCell ref="U287:X287"/>
    <mergeCell ref="D286:H286"/>
    <mergeCell ref="I286:M286"/>
    <mergeCell ref="O286:P286"/>
    <mergeCell ref="Q286:T286"/>
    <mergeCell ref="D284:H284"/>
    <mergeCell ref="I284:M284"/>
    <mergeCell ref="O284:P284"/>
    <mergeCell ref="Q284:T284"/>
    <mergeCell ref="U284:X284"/>
    <mergeCell ref="D285:H285"/>
    <mergeCell ref="D290:H290"/>
    <mergeCell ref="I290:M290"/>
    <mergeCell ref="O290:P290"/>
    <mergeCell ref="Q290:T290"/>
    <mergeCell ref="U290:X290"/>
    <mergeCell ref="D291:H291"/>
    <mergeCell ref="I291:M291"/>
    <mergeCell ref="O291:P291"/>
    <mergeCell ref="Q291:T291"/>
    <mergeCell ref="U291:X291"/>
    <mergeCell ref="D292:H292"/>
    <mergeCell ref="I292:M292"/>
    <mergeCell ref="O292:P292"/>
    <mergeCell ref="Q292:T292"/>
    <mergeCell ref="U292:X292"/>
    <mergeCell ref="D293:H293"/>
    <mergeCell ref="I293:M293"/>
    <mergeCell ref="O293:P293"/>
    <mergeCell ref="Q293:T293"/>
    <mergeCell ref="U293:X293"/>
    <mergeCell ref="D294:H294"/>
    <mergeCell ref="I294:M294"/>
    <mergeCell ref="O294:P294"/>
    <mergeCell ref="Q294:T294"/>
    <mergeCell ref="U294:X294"/>
    <mergeCell ref="D295:H295"/>
    <mergeCell ref="I295:M295"/>
    <mergeCell ref="O295:P295"/>
    <mergeCell ref="Q295:T295"/>
    <mergeCell ref="U295:X295"/>
    <mergeCell ref="D296:H296"/>
    <mergeCell ref="I296:M296"/>
    <mergeCell ref="O296:P296"/>
    <mergeCell ref="Q296:T296"/>
    <mergeCell ref="U296:X296"/>
    <mergeCell ref="D297:H297"/>
    <mergeCell ref="I297:M297"/>
    <mergeCell ref="O297:P297"/>
    <mergeCell ref="Q297:T297"/>
    <mergeCell ref="U297:X297"/>
    <mergeCell ref="D298:H298"/>
    <mergeCell ref="I298:M298"/>
    <mergeCell ref="O298:P298"/>
    <mergeCell ref="Q298:T298"/>
    <mergeCell ref="U298:X298"/>
    <mergeCell ref="D299:H299"/>
    <mergeCell ref="I299:M299"/>
    <mergeCell ref="O299:P299"/>
    <mergeCell ref="Q299:T299"/>
    <mergeCell ref="U299:X299"/>
    <mergeCell ref="D300:H300"/>
    <mergeCell ref="I300:M300"/>
    <mergeCell ref="O300:P300"/>
    <mergeCell ref="Q300:T300"/>
    <mergeCell ref="U300:X300"/>
    <mergeCell ref="D301:H301"/>
    <mergeCell ref="I301:M301"/>
    <mergeCell ref="O301:P301"/>
    <mergeCell ref="Q301:T301"/>
    <mergeCell ref="U301:X301"/>
    <mergeCell ref="G314:K314"/>
    <mergeCell ref="Q314:U314"/>
    <mergeCell ref="G316:K316"/>
    <mergeCell ref="Q316:U316"/>
    <mergeCell ref="G317:K317"/>
    <mergeCell ref="Q317:U317"/>
    <mergeCell ref="G306:K306"/>
    <mergeCell ref="G307:K307"/>
    <mergeCell ref="G309:K309"/>
    <mergeCell ref="G310:K310"/>
    <mergeCell ref="G313:K313"/>
    <mergeCell ref="Q313:U313"/>
    <mergeCell ref="G323:K323"/>
    <mergeCell ref="Q323:U323"/>
    <mergeCell ref="G325:K325"/>
    <mergeCell ref="Q325:U325"/>
    <mergeCell ref="G326:K326"/>
    <mergeCell ref="Q326:U326"/>
    <mergeCell ref="G319:K319"/>
    <mergeCell ref="Q319:U319"/>
    <mergeCell ref="G320:K320"/>
    <mergeCell ref="Q320:U320"/>
    <mergeCell ref="G322:K322"/>
    <mergeCell ref="Q322:U322"/>
    <mergeCell ref="B338:C338"/>
    <mergeCell ref="D338:F338"/>
    <mergeCell ref="G338:J338"/>
    <mergeCell ref="K338:O338"/>
    <mergeCell ref="P338:S338"/>
    <mergeCell ref="T338:W338"/>
    <mergeCell ref="B337:C337"/>
    <mergeCell ref="D337:F337"/>
    <mergeCell ref="G337:J337"/>
    <mergeCell ref="K337:O337"/>
    <mergeCell ref="P337:S337"/>
    <mergeCell ref="T337:W337"/>
    <mergeCell ref="B348:C348"/>
    <mergeCell ref="D348:F348"/>
    <mergeCell ref="G348:J348"/>
    <mergeCell ref="K348:O348"/>
    <mergeCell ref="P348:S348"/>
    <mergeCell ref="T348:W348"/>
    <mergeCell ref="B339:C339"/>
    <mergeCell ref="D339:F339"/>
    <mergeCell ref="G339:J339"/>
    <mergeCell ref="K339:O339"/>
    <mergeCell ref="P339:S339"/>
    <mergeCell ref="T339:W339"/>
    <mergeCell ref="B347:C347"/>
    <mergeCell ref="D347:F347"/>
    <mergeCell ref="G347:J347"/>
    <mergeCell ref="K347:O347"/>
    <mergeCell ref="P347:S347"/>
    <mergeCell ref="T347:W347"/>
    <mergeCell ref="B346:C346"/>
    <mergeCell ref="D346:F346"/>
    <mergeCell ref="G346:J346"/>
    <mergeCell ref="K346:O346"/>
    <mergeCell ref="P346:S346"/>
    <mergeCell ref="T346:W346"/>
    <mergeCell ref="B350:C350"/>
    <mergeCell ref="D350:F350"/>
    <mergeCell ref="G350:J350"/>
    <mergeCell ref="K350:O350"/>
    <mergeCell ref="P350:S350"/>
    <mergeCell ref="T350:W350"/>
    <mergeCell ref="B349:C349"/>
    <mergeCell ref="D349:F349"/>
    <mergeCell ref="G349:J349"/>
    <mergeCell ref="K349:O349"/>
    <mergeCell ref="P349:S349"/>
    <mergeCell ref="T349:W349"/>
    <mergeCell ref="B352:C352"/>
    <mergeCell ref="D352:F352"/>
    <mergeCell ref="G352:J352"/>
    <mergeCell ref="K352:O352"/>
    <mergeCell ref="P352:S352"/>
    <mergeCell ref="T352:W352"/>
    <mergeCell ref="B351:C351"/>
    <mergeCell ref="D351:F351"/>
    <mergeCell ref="G351:J351"/>
    <mergeCell ref="K351:O351"/>
    <mergeCell ref="P351:S351"/>
    <mergeCell ref="T351:W351"/>
    <mergeCell ref="A373:X373"/>
    <mergeCell ref="A374:X374"/>
    <mergeCell ref="A376:X376"/>
    <mergeCell ref="A377:X377"/>
    <mergeCell ref="A378:X378"/>
    <mergeCell ref="A379:X379"/>
    <mergeCell ref="A380:X380"/>
    <mergeCell ref="U371:W371"/>
    <mergeCell ref="U406:W406"/>
    <mergeCell ref="A381:X381"/>
    <mergeCell ref="A383:X383"/>
    <mergeCell ref="A384:X384"/>
    <mergeCell ref="A385:X385"/>
    <mergeCell ref="A388:X388"/>
    <mergeCell ref="A389:X389"/>
    <mergeCell ref="A391:X391"/>
    <mergeCell ref="A394:X394"/>
    <mergeCell ref="A403:X403"/>
    <mergeCell ref="A395:X395"/>
    <mergeCell ref="A396:X396"/>
    <mergeCell ref="A397:X397"/>
    <mergeCell ref="A399:X399"/>
    <mergeCell ref="A400:X400"/>
    <mergeCell ref="A402:X402"/>
    <mergeCell ref="U431:W431"/>
    <mergeCell ref="B433:D433"/>
    <mergeCell ref="E433:S433"/>
    <mergeCell ref="C410:E418"/>
    <mergeCell ref="F410:N411"/>
    <mergeCell ref="O410:X411"/>
    <mergeCell ref="C420:E428"/>
    <mergeCell ref="F420:N421"/>
    <mergeCell ref="O420:X421"/>
  </mergeCells>
  <phoneticPr fontId="42"/>
  <dataValidations count="9">
    <dataValidation type="list" showInputMessage="1" sqref="C20:W20">
      <formula1>$AB$19:$AB$30</formula1>
    </dataValidation>
    <dataValidation type="list" allowBlank="1" showInputMessage="1" showErrorMessage="1" sqref="B29">
      <formula1>$AB$32:$AB$34</formula1>
    </dataValidation>
    <dataValidation type="list" allowBlank="1" showInputMessage="1" showErrorMessage="1" sqref="B32 B33:H33">
      <formula1>$AD$32:$AD$33</formula1>
    </dataValidation>
    <dataValidation type="list" allowBlank="1" showInputMessage="1" showErrorMessage="1" sqref="H151 H146:H147">
      <formula1>#REF!</formula1>
    </dataValidation>
    <dataValidation type="list" allowBlank="1" showInputMessage="1" showErrorMessage="1" sqref="F220:I220">
      <formula1>$AC$145:$AC$147</formula1>
    </dataValidation>
    <dataValidation type="list" allowBlank="1" showInputMessage="1" showErrorMessage="1" sqref="I141 X141 M141 O171 U171 R192:R195 X192:X195 H192:H196 D192:D196 M192:M196">
      <formula1>$AC$111:$AC$112</formula1>
    </dataValidation>
    <dataValidation type="list" allowBlank="1" showInputMessage="1" showErrorMessage="1" sqref="G142">
      <formula1>$AE$111:$AE$112</formula1>
    </dataValidation>
    <dataValidation type="list" allowBlank="1" showInputMessage="1" showErrorMessage="1" sqref="B36:H37">
      <formula1>$AB$38:$AB$71</formula1>
    </dataValidation>
    <dataValidation type="list" allowBlank="1" showInputMessage="1" showErrorMessage="1" sqref="O32">
      <formula1>$AE$39:$AE$43</formula1>
    </dataValidation>
  </dataValidations>
  <hyperlinks>
    <hyperlink ref="AA105" r:id="rId1"/>
    <hyperlink ref="Z108" r:id="rId2"/>
    <hyperlink ref="Z110" r:id="rId3"/>
    <hyperlink ref="Z115" r:id="rId4" display="http://www.city.suita.osaka.jp/home.html"/>
    <hyperlink ref="Z112" r:id="rId5"/>
    <hyperlink ref="Z120" r:id="rId6" location="80"/>
    <hyperlink ref="Z122" r:id="rId7"/>
    <hyperlink ref="Z124" r:id="rId8"/>
  </hyperlinks>
  <printOptions horizontalCentered="1"/>
  <pageMargins left="0.51181102362204722" right="0.39370078740157483" top="0.6692913385826772" bottom="0.51181102362204722" header="0.31496062992125984" footer="0.31496062992125984"/>
  <pageSetup paperSize="9" scale="86" orientation="portrait" verticalDpi="0" r:id="rId9"/>
  <headerFooter>
    <oddFooter>&amp;P / &amp;N ページ</oddFooter>
  </headerFooter>
  <rowBreaks count="13" manualBreakCount="13">
    <brk id="38" max="23" man="1"/>
    <brk id="71" max="23" man="1"/>
    <brk id="102" max="23" man="1"/>
    <brk id="138" max="23" man="1"/>
    <brk id="174" max="23" man="1"/>
    <brk id="217" max="23" man="1"/>
    <brk id="244" max="23" man="1"/>
    <brk id="278" max="23" man="1"/>
    <brk id="302" max="23" man="1"/>
    <brk id="328" max="23" man="1"/>
    <brk id="353" max="23" man="1"/>
    <brk id="370" max="23" man="1"/>
    <brk id="405" max="23" man="1"/>
  </rowBreaks>
  <drawing r:id="rId1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BL426"/>
  <sheetViews>
    <sheetView view="pageBreakPreview" zoomScaleNormal="100" zoomScaleSheetLayoutView="100" workbookViewId="0"/>
  </sheetViews>
  <sheetFormatPr defaultRowHeight="14.25" x14ac:dyDescent="0.15"/>
  <cols>
    <col min="1" max="1" width="3.125" customWidth="1"/>
    <col min="2" max="2" width="13.875" customWidth="1"/>
    <col min="3" max="24" width="3.5" style="1" customWidth="1"/>
  </cols>
  <sheetData>
    <row r="1" spans="1:24" ht="31.5" customHeight="1" x14ac:dyDescent="0.15">
      <c r="A1" s="192"/>
      <c r="B1" s="173"/>
      <c r="C1" s="173"/>
      <c r="D1" s="173"/>
      <c r="E1" s="173"/>
      <c r="F1" s="173"/>
      <c r="G1" s="499" t="str">
        <f>入力シート!$G$1</f>
        <v>洪水時の避難確保計画</v>
      </c>
      <c r="H1" s="499"/>
      <c r="I1" s="499"/>
      <c r="J1" s="499"/>
      <c r="K1" s="499"/>
      <c r="L1" s="499"/>
      <c r="M1" s="499"/>
      <c r="N1" s="499"/>
      <c r="O1" s="499"/>
      <c r="P1" s="499"/>
      <c r="Q1" s="194" t="str">
        <f>入力シート!Q1</f>
        <v>令和</v>
      </c>
      <c r="R1" s="193">
        <f>入力シート!$R$1</f>
        <v>0</v>
      </c>
      <c r="S1" s="194" t="str">
        <f>入力シート!S1</f>
        <v>年</v>
      </c>
      <c r="T1" s="193">
        <f>入力シート!$T$1</f>
        <v>0</v>
      </c>
      <c r="U1" s="194" t="str">
        <f>入力シート!U1</f>
        <v>月</v>
      </c>
      <c r="V1" s="193">
        <f>入力シート!$V$1</f>
        <v>0</v>
      </c>
      <c r="W1" s="193" t="str">
        <f>入力シート!W1</f>
        <v>日作成</v>
      </c>
      <c r="X1" s="193"/>
    </row>
    <row r="2" spans="1:24" ht="15" customHeight="1" x14ac:dyDescent="0.15">
      <c r="A2" s="1"/>
      <c r="B2" s="1"/>
    </row>
    <row r="3" spans="1:24" ht="26.25" customHeight="1" x14ac:dyDescent="0.15">
      <c r="A3" s="1" t="s">
        <v>1</v>
      </c>
      <c r="B3" s="1"/>
      <c r="C3" s="729">
        <f>入力シート!$C$3</f>
        <v>0</v>
      </c>
      <c r="D3" s="730"/>
      <c r="E3" s="730"/>
      <c r="F3" s="730"/>
      <c r="G3" s="730"/>
      <c r="H3" s="730"/>
      <c r="I3" s="730"/>
      <c r="J3" s="730"/>
      <c r="K3" s="730"/>
      <c r="L3" s="730"/>
      <c r="M3" s="730"/>
      <c r="N3" s="730"/>
      <c r="O3" s="730"/>
      <c r="P3" s="730"/>
      <c r="Q3" s="730"/>
      <c r="R3" s="730"/>
      <c r="S3" s="730"/>
      <c r="T3" s="730"/>
      <c r="U3" s="730"/>
      <c r="V3" s="730"/>
      <c r="W3" s="731"/>
      <c r="X3" s="25"/>
    </row>
    <row r="4" spans="1:24" ht="15" customHeight="1" x14ac:dyDescent="0.15">
      <c r="A4" s="1"/>
      <c r="B4" s="1"/>
      <c r="C4" s="171"/>
      <c r="D4" s="171"/>
      <c r="E4" s="171"/>
      <c r="F4" s="171"/>
      <c r="G4" s="171"/>
      <c r="H4" s="171"/>
      <c r="I4" s="171"/>
      <c r="J4" s="171"/>
      <c r="K4" s="171"/>
      <c r="L4" s="171"/>
      <c r="M4" s="171"/>
      <c r="N4" s="171"/>
      <c r="O4" s="171"/>
      <c r="P4" s="171"/>
      <c r="Q4" s="171"/>
      <c r="R4" s="171"/>
      <c r="S4" s="171"/>
      <c r="T4" s="171"/>
      <c r="U4" s="171"/>
      <c r="V4" s="171"/>
      <c r="W4" s="171"/>
      <c r="X4" s="170"/>
    </row>
    <row r="5" spans="1:24" ht="22.5" customHeight="1" x14ac:dyDescent="0.15">
      <c r="A5" s="1" t="str">
        <f>説明書!A41</f>
        <v>１　計画の目的</v>
      </c>
      <c r="B5" s="1"/>
    </row>
    <row r="6" spans="1:24" ht="22.5" customHeight="1" x14ac:dyDescent="0.15">
      <c r="A6" s="1"/>
      <c r="B6" s="1" t="str">
        <f>説明書!B42</f>
        <v>この計画は、水防法第１５条の３第１項に基づき、施設利用者の洪水時の円滑かつ迅速な避難の</v>
      </c>
    </row>
    <row r="7" spans="1:24" ht="22.5" customHeight="1" x14ac:dyDescent="0.15">
      <c r="A7" s="1"/>
      <c r="B7" s="1" t="str">
        <f>説明書!B43</f>
        <v>確保を図ることを目的とする</v>
      </c>
    </row>
    <row r="8" spans="1:24" ht="15" customHeight="1" x14ac:dyDescent="0.15">
      <c r="A8" s="1"/>
      <c r="B8" s="1"/>
    </row>
    <row r="9" spans="1:24" ht="22.5" customHeight="1" x14ac:dyDescent="0.15">
      <c r="A9" s="1" t="str">
        <f>説明書!A45</f>
        <v>２　計画の報告</v>
      </c>
      <c r="B9" s="1"/>
    </row>
    <row r="10" spans="1:24" ht="22.5" customHeight="1" x14ac:dyDescent="0.15">
      <c r="A10" s="1"/>
      <c r="B10" s="1" t="str">
        <f>説明書!B46</f>
        <v>計画を作成及び必要に応じて見直し・修正をしたときは、水防法第１５条の３第２項に基づき、遅滞</v>
      </c>
    </row>
    <row r="11" spans="1:24" ht="22.5" customHeight="1" x14ac:dyDescent="0.15">
      <c r="A11" s="1"/>
      <c r="B11" s="1" t="str">
        <f>説明書!B47</f>
        <v>なく、当該計画を市長へ報告する。</v>
      </c>
    </row>
    <row r="12" spans="1:24" ht="15" customHeight="1" x14ac:dyDescent="0.15">
      <c r="A12" s="1"/>
      <c r="B12" s="1"/>
    </row>
    <row r="13" spans="1:24" ht="22.5" customHeight="1" x14ac:dyDescent="0.15">
      <c r="A13" s="1" t="str">
        <f>説明書!A49</f>
        <v>３　計画の適用範囲</v>
      </c>
      <c r="B13" s="1"/>
    </row>
    <row r="14" spans="1:24" ht="22.5" customHeight="1" x14ac:dyDescent="0.15">
      <c r="A14" s="1"/>
      <c r="B14" s="1" t="str">
        <f>説明書!B50</f>
        <v>この計画は、本施設に勤務又は利用するすべての者に適用するものとする。</v>
      </c>
    </row>
    <row r="15" spans="1:24" ht="15" customHeight="1" x14ac:dyDescent="0.15">
      <c r="A15" s="1"/>
      <c r="B15" s="1"/>
    </row>
    <row r="16" spans="1:24" ht="22.5" customHeight="1" x14ac:dyDescent="0.15">
      <c r="A16" s="1" t="str">
        <f>入力シート!A16</f>
        <v>【施設情報】</v>
      </c>
      <c r="B16" s="1"/>
    </row>
    <row r="17" spans="1:24" ht="15" customHeight="1" x14ac:dyDescent="0.15">
      <c r="A17" s="1"/>
      <c r="B17" s="1"/>
    </row>
    <row r="18" spans="1:24" ht="22.5" customHeight="1" x14ac:dyDescent="0.15">
      <c r="A18" s="1" t="s">
        <v>2</v>
      </c>
      <c r="B18" s="1"/>
    </row>
    <row r="19" spans="1:24" ht="22.5" customHeight="1" x14ac:dyDescent="0.15">
      <c r="A19" s="1"/>
      <c r="B19" s="727">
        <f>入力シート!C18</f>
        <v>0</v>
      </c>
      <c r="C19" s="727"/>
      <c r="D19" s="727"/>
      <c r="E19" s="727"/>
      <c r="F19" s="727"/>
      <c r="G19" s="727"/>
      <c r="H19" s="727"/>
      <c r="I19" s="727"/>
      <c r="J19" s="727"/>
      <c r="K19" s="727"/>
      <c r="L19" s="727"/>
      <c r="M19" s="727"/>
      <c r="N19" s="727"/>
      <c r="O19" s="727"/>
      <c r="P19" s="727"/>
      <c r="Q19" s="727"/>
      <c r="R19" s="727"/>
      <c r="S19" s="727"/>
      <c r="T19" s="727"/>
      <c r="U19" s="727"/>
      <c r="V19" s="727"/>
      <c r="W19" s="727"/>
    </row>
    <row r="20" spans="1:24" ht="15" customHeight="1" x14ac:dyDescent="0.15">
      <c r="A20" s="1"/>
      <c r="B20" s="1"/>
    </row>
    <row r="21" spans="1:24" ht="22.5" customHeight="1" x14ac:dyDescent="0.15">
      <c r="A21" s="1" t="s">
        <v>3</v>
      </c>
      <c r="B21" s="1"/>
    </row>
    <row r="22" spans="1:24" ht="22.5" customHeight="1" x14ac:dyDescent="0.15">
      <c r="A22" s="1"/>
      <c r="B22" s="727">
        <f>入力シート!C20</f>
        <v>0</v>
      </c>
      <c r="C22" s="727"/>
      <c r="D22" s="727"/>
      <c r="E22" s="727"/>
      <c r="F22" s="727"/>
      <c r="G22" s="727"/>
      <c r="H22" s="727"/>
      <c r="I22" s="727"/>
      <c r="J22" s="727"/>
      <c r="K22" s="727"/>
      <c r="L22" s="727"/>
      <c r="M22" s="727"/>
      <c r="N22" s="727"/>
      <c r="O22" s="727"/>
      <c r="P22" s="727"/>
      <c r="Q22" s="727"/>
      <c r="R22" s="727"/>
      <c r="S22" s="727"/>
      <c r="T22" s="727"/>
      <c r="U22" s="727"/>
      <c r="V22" s="727"/>
      <c r="W22" s="727"/>
    </row>
    <row r="23" spans="1:24" ht="15" customHeight="1" x14ac:dyDescent="0.15">
      <c r="A23" s="1"/>
      <c r="B23" s="1"/>
    </row>
    <row r="24" spans="1:24" ht="22.5" customHeight="1" x14ac:dyDescent="0.15">
      <c r="A24" s="1" t="s">
        <v>4</v>
      </c>
      <c r="B24" s="1"/>
    </row>
    <row r="25" spans="1:24" ht="22.5" customHeight="1" x14ac:dyDescent="0.15">
      <c r="A25" s="1"/>
      <c r="B25" s="2" t="s">
        <v>5</v>
      </c>
      <c r="C25" s="3" t="str">
        <f>IF(入力シート!C23&gt;0,入力シート!C23,"")</f>
        <v/>
      </c>
      <c r="D25" s="4" t="s">
        <v>7</v>
      </c>
      <c r="E25" s="82" t="str">
        <f>IF(入力シート!E23&gt;0,入力シート!E23,IF(入力シート!E23="","",0))</f>
        <v/>
      </c>
      <c r="F25" s="4" t="s">
        <v>8</v>
      </c>
      <c r="G25" s="4" t="str">
        <f>IF(入力シート!G23&gt;0,入力シート!G23,"")</f>
        <v/>
      </c>
      <c r="H25" s="4" t="s">
        <v>9</v>
      </c>
      <c r="I25" s="83" t="str">
        <f>IF(入力シート!I23&gt;0,入力シート!I23,IF(入力シート!I23="","",0))</f>
        <v/>
      </c>
      <c r="J25" s="3" t="str">
        <f>IF(入力シート!J23&gt;0,入力シート!J23,"")</f>
        <v/>
      </c>
      <c r="K25" s="4" t="s">
        <v>7</v>
      </c>
      <c r="L25" s="82" t="str">
        <f>IF(入力シート!L23&gt;0,入力シート!L23,IF(入力シート!L23="","",0))</f>
        <v/>
      </c>
      <c r="M25" s="4" t="s">
        <v>8</v>
      </c>
      <c r="N25" s="4" t="str">
        <f>IF(入力シート!N23&gt;0,入力シート!N23,"")</f>
        <v/>
      </c>
      <c r="O25" s="4" t="s">
        <v>9</v>
      </c>
      <c r="P25" s="83" t="str">
        <f>IF(入力シート!P23&gt;0,入力シート!P23,IF(入力シート!P23="","",0))</f>
        <v/>
      </c>
      <c r="Q25" s="3" t="str">
        <f>IF(入力シート!Q23&gt;0,入力シート!Q23,"")</f>
        <v/>
      </c>
      <c r="R25" s="4" t="s">
        <v>7</v>
      </c>
      <c r="S25" s="82" t="str">
        <f>IF(入力シート!S23&gt;0,入力シート!S23,IF(入力シート!S23="","",0))</f>
        <v/>
      </c>
      <c r="T25" s="4" t="s">
        <v>8</v>
      </c>
      <c r="U25" s="4" t="str">
        <f>IF(入力シート!U23&gt;0,入力シート!U23,"")</f>
        <v/>
      </c>
      <c r="V25" s="4" t="s">
        <v>9</v>
      </c>
      <c r="W25" s="83" t="str">
        <f>IF(入力シート!W23&gt;0,入力シート!W23,IF(入力シート!W23="","",0))</f>
        <v/>
      </c>
      <c r="X25"/>
    </row>
    <row r="26" spans="1:24" ht="22.5" customHeight="1" x14ac:dyDescent="0.15">
      <c r="A26" s="1"/>
      <c r="B26" s="2" t="s">
        <v>6</v>
      </c>
      <c r="C26" s="725" t="str">
        <f>IF(入力シート!C24&gt;0,入力シート!C24,"")</f>
        <v/>
      </c>
      <c r="D26" s="508"/>
      <c r="E26" s="508"/>
      <c r="F26" s="508"/>
      <c r="G26" s="508"/>
      <c r="H26" s="508"/>
      <c r="I26" s="6" t="s">
        <v>11</v>
      </c>
      <c r="J26" s="725" t="str">
        <f>IF(入力シート!J24&gt;0,入力シート!J24,"")</f>
        <v/>
      </c>
      <c r="K26" s="726"/>
      <c r="L26" s="726"/>
      <c r="M26" s="726"/>
      <c r="N26" s="726"/>
      <c r="O26" s="726"/>
      <c r="P26" s="6" t="s">
        <v>11</v>
      </c>
      <c r="Q26" s="725" t="str">
        <f>IF(入力シート!Q24&gt;0,入力シート!Q24,"")</f>
        <v/>
      </c>
      <c r="R26" s="726"/>
      <c r="S26" s="726"/>
      <c r="T26" s="726"/>
      <c r="U26" s="726"/>
      <c r="V26" s="726"/>
      <c r="W26" s="6" t="s">
        <v>11</v>
      </c>
      <c r="X26"/>
    </row>
    <row r="27" spans="1:24" ht="22.5" customHeight="1" x14ac:dyDescent="0.15">
      <c r="A27" s="1"/>
      <c r="B27" s="2" t="s">
        <v>10</v>
      </c>
      <c r="C27" s="725" t="str">
        <f>IF(入力シート!C25&gt;0,入力シート!C25,"")</f>
        <v/>
      </c>
      <c r="D27" s="508"/>
      <c r="E27" s="508"/>
      <c r="F27" s="508"/>
      <c r="G27" s="508"/>
      <c r="H27" s="508"/>
      <c r="I27" s="6" t="s">
        <v>11</v>
      </c>
      <c r="J27" s="725" t="str">
        <f>IF(入力シート!J25&gt;0,入力シート!J25,"")</f>
        <v/>
      </c>
      <c r="K27" s="726"/>
      <c r="L27" s="726"/>
      <c r="M27" s="726"/>
      <c r="N27" s="726"/>
      <c r="O27" s="726"/>
      <c r="P27" s="6" t="s">
        <v>11</v>
      </c>
      <c r="Q27" s="725" t="str">
        <f>IF(入力シート!Q25&gt;0,入力シート!Q25,"")</f>
        <v/>
      </c>
      <c r="R27" s="726"/>
      <c r="S27" s="726"/>
      <c r="T27" s="726"/>
      <c r="U27" s="726"/>
      <c r="V27" s="726"/>
      <c r="W27" s="6" t="s">
        <v>11</v>
      </c>
      <c r="X27"/>
    </row>
    <row r="28" spans="1:24" ht="22.5" customHeight="1" x14ac:dyDescent="0.15">
      <c r="A28" s="1"/>
      <c r="B28" s="14" t="s">
        <v>149</v>
      </c>
      <c r="C28" s="732" t="str">
        <f>IF(入力シート!C26&gt;0,入力シート!C26,"")</f>
        <v/>
      </c>
      <c r="D28" s="511"/>
      <c r="E28" s="511"/>
      <c r="F28" s="511"/>
      <c r="G28" s="511"/>
      <c r="H28" s="511"/>
      <c r="I28" s="511"/>
      <c r="J28" s="511"/>
      <c r="K28" s="511"/>
      <c r="L28" s="511"/>
      <c r="M28" s="511"/>
      <c r="N28" s="511"/>
      <c r="O28" s="511"/>
      <c r="P28" s="511"/>
      <c r="Q28" s="511"/>
      <c r="R28" s="511"/>
      <c r="S28" s="511"/>
      <c r="T28" s="511"/>
      <c r="U28" s="511"/>
      <c r="V28" s="511"/>
      <c r="W28" s="512"/>
      <c r="X28"/>
    </row>
    <row r="29" spans="1:24" ht="22.5" customHeight="1" x14ac:dyDescent="0.15">
      <c r="A29" s="1"/>
      <c r="B29" s="1"/>
    </row>
    <row r="30" spans="1:24" ht="22.5" customHeight="1" x14ac:dyDescent="0.15">
      <c r="A30" s="1" t="s">
        <v>37</v>
      </c>
      <c r="B30" s="1"/>
    </row>
    <row r="31" spans="1:24" ht="22.5" customHeight="1" x14ac:dyDescent="0.15">
      <c r="A31" s="1"/>
      <c r="B31" s="1" t="str">
        <f>IF(入力シート!B29&gt;0,入力シート!B29,"")</f>
        <v/>
      </c>
      <c r="H31" s="26" t="s">
        <v>147</v>
      </c>
      <c r="I31" s="84" t="str">
        <f>IF(入力シート!I29&gt;0,入力シート!I29,"")</f>
        <v/>
      </c>
      <c r="J31" s="1" t="s">
        <v>148</v>
      </c>
    </row>
    <row r="32" spans="1:24" ht="22.5" customHeight="1" x14ac:dyDescent="0.15">
      <c r="A32" s="1"/>
      <c r="B32" s="1"/>
    </row>
    <row r="33" spans="1:24" ht="22.5" customHeight="1" x14ac:dyDescent="0.15">
      <c r="A33" s="1" t="s">
        <v>38</v>
      </c>
      <c r="B33" s="1"/>
    </row>
    <row r="34" spans="1:24" ht="22.5" customHeight="1" x14ac:dyDescent="0.15">
      <c r="A34" s="1"/>
      <c r="B34" s="211" t="str">
        <f>IF(入力シート!B32&gt;0,入力シート!B32,"")</f>
        <v/>
      </c>
      <c r="D34" s="422"/>
      <c r="E34" s="422"/>
      <c r="F34" s="422"/>
      <c r="G34" s="422"/>
      <c r="H34" s="513" t="s">
        <v>151</v>
      </c>
      <c r="I34" s="514"/>
      <c r="J34" s="514"/>
      <c r="K34" s="733" t="str">
        <f>IF(入力シート!O32&gt;0,入力シート!O32,"")</f>
        <v/>
      </c>
      <c r="L34" s="564"/>
      <c r="M34" s="564"/>
      <c r="N34" s="564"/>
      <c r="O34" s="564"/>
      <c r="P34" s="564"/>
      <c r="Q34" s="564"/>
      <c r="R34" s="95"/>
      <c r="S34" s="95"/>
    </row>
    <row r="35" spans="1:24" s="421" customFormat="1" ht="22.5" customHeight="1" x14ac:dyDescent="0.15">
      <c r="A35" s="420"/>
      <c r="B35" s="435" t="str">
        <f>IF(入力シート!B33&gt;0,入力シート!B33,"")</f>
        <v/>
      </c>
      <c r="C35" s="423"/>
      <c r="D35" s="422"/>
      <c r="E35" s="422"/>
      <c r="F35" s="422"/>
      <c r="G35" s="422"/>
      <c r="H35" s="420"/>
      <c r="K35" s="423"/>
      <c r="L35" s="422"/>
      <c r="M35" s="422"/>
      <c r="N35" s="422"/>
      <c r="O35" s="422"/>
      <c r="P35" s="422"/>
      <c r="Q35" s="422"/>
      <c r="R35" s="95"/>
      <c r="S35" s="95"/>
      <c r="T35" s="420"/>
      <c r="U35" s="420"/>
      <c r="V35" s="420"/>
      <c r="W35" s="420"/>
      <c r="X35" s="420"/>
    </row>
    <row r="36" spans="1:24" ht="22.5" customHeight="1" x14ac:dyDescent="0.15">
      <c r="A36" s="1"/>
      <c r="B36" s="211"/>
      <c r="L36" s="94"/>
      <c r="M36" s="94"/>
      <c r="N36" s="94"/>
      <c r="O36" s="96"/>
      <c r="P36" s="96"/>
      <c r="Q36" s="95"/>
      <c r="R36" s="95"/>
      <c r="S36" s="95"/>
    </row>
    <row r="37" spans="1:24" ht="22.5" customHeight="1" x14ac:dyDescent="0.15">
      <c r="A37" s="1" t="s">
        <v>36</v>
      </c>
      <c r="B37" s="1"/>
    </row>
    <row r="38" spans="1:24" ht="22.5" customHeight="1" x14ac:dyDescent="0.15">
      <c r="A38" s="1"/>
      <c r="B38" s="211" t="str">
        <f>IF(入力シート!B36&gt;0,入力シート!B36,"")</f>
        <v/>
      </c>
    </row>
    <row r="39" spans="1:24" ht="22.5" customHeight="1" x14ac:dyDescent="0.15">
      <c r="A39" s="1"/>
      <c r="B39" s="211" t="str">
        <f>IF(入力シート!B37&gt;0,入力シート!B37,"")</f>
        <v/>
      </c>
    </row>
    <row r="40" spans="1:24" ht="22.5" customHeight="1" x14ac:dyDescent="0.15">
      <c r="A40" s="1" t="str">
        <f>説明書!A78</f>
        <v>（７）施設周辺の避難経路図及び浸水継続時間</v>
      </c>
      <c r="B40" s="13"/>
      <c r="C40" s="13"/>
      <c r="D40" s="13"/>
      <c r="E40" s="13"/>
      <c r="F40" s="13"/>
      <c r="G40" s="13"/>
      <c r="H40" s="13"/>
      <c r="I40" s="13"/>
      <c r="J40" s="13"/>
      <c r="K40" s="13"/>
      <c r="L40" s="13"/>
      <c r="M40" s="13"/>
      <c r="N40" s="13"/>
      <c r="O40" s="13"/>
      <c r="P40" s="13"/>
      <c r="Q40" s="13"/>
      <c r="R40" s="13"/>
      <c r="S40" s="13"/>
      <c r="T40" s="13"/>
      <c r="U40" s="13"/>
      <c r="V40" s="13"/>
      <c r="W40" s="13"/>
      <c r="X40" s="13"/>
    </row>
    <row r="41" spans="1:24" ht="22.5" customHeight="1" thickBot="1" x14ac:dyDescent="0.2">
      <c r="B41" s="1" t="str">
        <f>説明書!B79</f>
        <v xml:space="preserve">洪水時の避難場所は、洪水ハザードマップの想定浸水域および浸水深から、以下の場所とする。
</v>
      </c>
      <c r="C41" s="13"/>
      <c r="D41" s="13"/>
      <c r="E41" s="13"/>
      <c r="F41" s="13"/>
      <c r="G41" s="13"/>
      <c r="H41" s="13"/>
      <c r="I41" s="13"/>
      <c r="J41" s="13"/>
      <c r="K41" s="13"/>
      <c r="L41" s="13"/>
      <c r="M41" s="13"/>
      <c r="N41" s="13"/>
      <c r="O41" s="13"/>
      <c r="P41" s="13"/>
      <c r="Q41" s="13"/>
      <c r="R41" s="13"/>
      <c r="S41" s="13"/>
      <c r="T41" s="13"/>
      <c r="U41" s="13"/>
      <c r="V41" s="13"/>
      <c r="W41" s="13"/>
      <c r="X41" s="13"/>
    </row>
    <row r="42" spans="1:24" ht="22.5" customHeight="1" x14ac:dyDescent="0.15">
      <c r="B42" s="500" t="str">
        <f>説明書!B80</f>
        <v>避難経路図</v>
      </c>
      <c r="C42" s="501"/>
      <c r="D42" s="202"/>
      <c r="E42" s="734" t="s">
        <v>341</v>
      </c>
      <c r="F42" s="735"/>
      <c r="G42" s="735"/>
      <c r="H42" s="735"/>
      <c r="I42" s="735"/>
      <c r="J42" s="704" t="str">
        <f>B38</f>
        <v/>
      </c>
      <c r="K42" s="704"/>
      <c r="L42" s="704"/>
      <c r="M42" s="704"/>
      <c r="N42" s="704"/>
      <c r="O42" s="704"/>
      <c r="P42" s="704"/>
      <c r="Q42" s="704" t="str">
        <f>B39</f>
        <v/>
      </c>
      <c r="R42" s="704"/>
      <c r="S42" s="704"/>
      <c r="T42" s="704"/>
      <c r="U42" s="704"/>
      <c r="V42" s="704"/>
      <c r="W42" s="705"/>
      <c r="X42" s="13"/>
    </row>
    <row r="43" spans="1:24" ht="22.5" customHeight="1" x14ac:dyDescent="0.15">
      <c r="A43" s="327"/>
      <c r="B43" s="210"/>
      <c r="C43" s="99"/>
      <c r="D43" s="407"/>
      <c r="E43" s="99"/>
      <c r="F43" s="99"/>
      <c r="G43" s="99"/>
      <c r="H43" s="99"/>
      <c r="I43" s="99"/>
      <c r="J43" s="345"/>
      <c r="K43" s="345"/>
      <c r="L43" s="345"/>
      <c r="M43" s="345"/>
      <c r="N43" s="345"/>
      <c r="O43" s="345"/>
      <c r="P43" s="345"/>
      <c r="Q43" s="345"/>
      <c r="R43" s="345"/>
      <c r="S43" s="345"/>
      <c r="T43" s="345"/>
      <c r="U43" s="345"/>
      <c r="V43" s="345"/>
      <c r="W43" s="346"/>
      <c r="X43" s="326"/>
    </row>
    <row r="44" spans="1:24" ht="22.5" customHeight="1" x14ac:dyDescent="0.15">
      <c r="A44" s="327"/>
      <c r="B44" s="210"/>
      <c r="C44" s="99"/>
      <c r="D44" s="407"/>
      <c r="E44" s="99"/>
      <c r="F44" s="99"/>
      <c r="G44" s="99"/>
      <c r="H44" s="99"/>
      <c r="I44" s="99"/>
      <c r="J44" s="345"/>
      <c r="K44" s="345"/>
      <c r="L44" s="345"/>
      <c r="M44" s="345"/>
      <c r="N44" s="345"/>
      <c r="O44" s="345"/>
      <c r="P44" s="345"/>
      <c r="Q44" s="345"/>
      <c r="R44" s="345"/>
      <c r="S44" s="345"/>
      <c r="T44" s="345"/>
      <c r="U44" s="345"/>
      <c r="V44" s="345"/>
      <c r="W44" s="346"/>
      <c r="X44" s="326"/>
    </row>
    <row r="45" spans="1:24" ht="22.5" customHeight="1" x14ac:dyDescent="0.15">
      <c r="A45" s="327"/>
      <c r="B45" s="210"/>
      <c r="C45" s="99"/>
      <c r="D45" s="407"/>
      <c r="E45" s="99"/>
      <c r="F45" s="99"/>
      <c r="G45" s="99"/>
      <c r="H45" s="99"/>
      <c r="I45" s="99"/>
      <c r="J45" s="345"/>
      <c r="K45" s="345"/>
      <c r="L45" s="345"/>
      <c r="M45" s="345"/>
      <c r="N45" s="345"/>
      <c r="O45" s="345"/>
      <c r="P45" s="345"/>
      <c r="Q45" s="345"/>
      <c r="R45" s="345"/>
      <c r="S45" s="345"/>
      <c r="T45" s="345"/>
      <c r="U45" s="345"/>
      <c r="V45" s="345"/>
      <c r="W45" s="346"/>
      <c r="X45" s="326"/>
    </row>
    <row r="46" spans="1:24" ht="22.5" customHeight="1" x14ac:dyDescent="0.15">
      <c r="A46" s="327"/>
      <c r="B46" s="210"/>
      <c r="C46" s="99"/>
      <c r="D46" s="407"/>
      <c r="E46" s="99"/>
      <c r="F46" s="99"/>
      <c r="G46" s="99"/>
      <c r="H46" s="99"/>
      <c r="I46" s="99"/>
      <c r="J46" s="345"/>
      <c r="K46" s="345"/>
      <c r="L46" s="345"/>
      <c r="M46" s="345"/>
      <c r="N46" s="345"/>
      <c r="O46" s="345"/>
      <c r="P46" s="345"/>
      <c r="Q46" s="345"/>
      <c r="R46" s="345"/>
      <c r="S46" s="345"/>
      <c r="T46" s="345"/>
      <c r="U46" s="345"/>
      <c r="V46" s="345"/>
      <c r="W46" s="346"/>
      <c r="X46" s="326"/>
    </row>
    <row r="47" spans="1:24" ht="22.5" customHeight="1" x14ac:dyDescent="0.15">
      <c r="A47" s="327"/>
      <c r="B47" s="210"/>
      <c r="C47" s="99"/>
      <c r="D47" s="407"/>
      <c r="E47" s="99"/>
      <c r="F47" s="99"/>
      <c r="G47" s="99"/>
      <c r="H47" s="99"/>
      <c r="I47" s="99"/>
      <c r="J47" s="345"/>
      <c r="K47" s="345"/>
      <c r="L47" s="345"/>
      <c r="M47" s="345"/>
      <c r="N47" s="345"/>
      <c r="O47" s="345"/>
      <c r="P47" s="345"/>
      <c r="Q47" s="345"/>
      <c r="R47" s="345"/>
      <c r="S47" s="345"/>
      <c r="T47" s="345"/>
      <c r="U47" s="345"/>
      <c r="V47" s="345"/>
      <c r="W47" s="346"/>
      <c r="X47" s="326"/>
    </row>
    <row r="48" spans="1:24" ht="22.5" customHeight="1" x14ac:dyDescent="0.15">
      <c r="A48" s="327"/>
      <c r="B48" s="210"/>
      <c r="C48" s="99"/>
      <c r="D48" s="407"/>
      <c r="E48" s="99"/>
      <c r="F48" s="99"/>
      <c r="G48" s="99"/>
      <c r="H48" s="99"/>
      <c r="I48" s="99"/>
      <c r="J48" s="345"/>
      <c r="K48" s="345"/>
      <c r="L48" s="345"/>
      <c r="M48" s="345"/>
      <c r="N48" s="345"/>
      <c r="O48" s="345"/>
      <c r="P48" s="345"/>
      <c r="Q48" s="345"/>
      <c r="R48" s="345"/>
      <c r="S48" s="345"/>
      <c r="T48" s="345"/>
      <c r="U48" s="345"/>
      <c r="V48" s="345"/>
      <c r="W48" s="346"/>
      <c r="X48" s="326"/>
    </row>
    <row r="49" spans="1:24" ht="22.5" customHeight="1" x14ac:dyDescent="0.15">
      <c r="A49" s="327"/>
      <c r="B49" s="210"/>
      <c r="C49" s="99"/>
      <c r="D49" s="407"/>
      <c r="E49" s="99"/>
      <c r="F49" s="99"/>
      <c r="G49" s="99"/>
      <c r="H49" s="99"/>
      <c r="I49" s="99"/>
      <c r="J49" s="345"/>
      <c r="K49" s="345"/>
      <c r="L49" s="345"/>
      <c r="M49" s="345"/>
      <c r="N49" s="345"/>
      <c r="O49" s="345"/>
      <c r="P49" s="345"/>
      <c r="Q49" s="345"/>
      <c r="R49" s="345"/>
      <c r="S49" s="345"/>
      <c r="T49" s="345"/>
      <c r="U49" s="345"/>
      <c r="V49" s="345"/>
      <c r="W49" s="346"/>
      <c r="X49" s="326"/>
    </row>
    <row r="50" spans="1:24" ht="22.5" customHeight="1" x14ac:dyDescent="0.15">
      <c r="A50" s="327"/>
      <c r="B50" s="210"/>
      <c r="C50" s="99"/>
      <c r="D50" s="407"/>
      <c r="E50" s="99"/>
      <c r="F50" s="99"/>
      <c r="G50" s="99"/>
      <c r="H50" s="99"/>
      <c r="I50" s="99"/>
      <c r="J50" s="345"/>
      <c r="K50" s="345"/>
      <c r="L50" s="345"/>
      <c r="M50" s="345"/>
      <c r="N50" s="345"/>
      <c r="O50" s="345"/>
      <c r="P50" s="345"/>
      <c r="Q50" s="345"/>
      <c r="R50" s="345"/>
      <c r="S50" s="345"/>
      <c r="T50" s="345"/>
      <c r="U50" s="345"/>
      <c r="V50" s="345"/>
      <c r="W50" s="346"/>
      <c r="X50" s="326"/>
    </row>
    <row r="51" spans="1:24" ht="22.5" customHeight="1" x14ac:dyDescent="0.15">
      <c r="A51" s="327"/>
      <c r="B51" s="210"/>
      <c r="C51" s="99"/>
      <c r="D51" s="407"/>
      <c r="E51" s="99"/>
      <c r="F51" s="99"/>
      <c r="G51" s="99"/>
      <c r="H51" s="99"/>
      <c r="I51" s="99"/>
      <c r="J51" s="345"/>
      <c r="K51" s="345"/>
      <c r="L51" s="345"/>
      <c r="M51" s="345"/>
      <c r="N51" s="345"/>
      <c r="O51" s="345"/>
      <c r="P51" s="345"/>
      <c r="Q51" s="345"/>
      <c r="R51" s="345"/>
      <c r="S51" s="345"/>
      <c r="T51" s="345"/>
      <c r="U51" s="345"/>
      <c r="V51" s="345"/>
      <c r="W51" s="346"/>
      <c r="X51" s="326"/>
    </row>
    <row r="52" spans="1:24" ht="22.5" customHeight="1" x14ac:dyDescent="0.15">
      <c r="A52" s="327"/>
      <c r="B52" s="210"/>
      <c r="C52" s="99"/>
      <c r="D52" s="407"/>
      <c r="E52" s="99"/>
      <c r="F52" s="99"/>
      <c r="G52" s="99"/>
      <c r="H52" s="99"/>
      <c r="I52" s="99"/>
      <c r="J52" s="345"/>
      <c r="K52" s="345"/>
      <c r="L52" s="345"/>
      <c r="M52" s="345"/>
      <c r="N52" s="345"/>
      <c r="O52" s="345"/>
      <c r="P52" s="345"/>
      <c r="Q52" s="345"/>
      <c r="R52" s="345"/>
      <c r="S52" s="345"/>
      <c r="T52" s="345"/>
      <c r="U52" s="345"/>
      <c r="V52" s="345"/>
      <c r="W52" s="346"/>
      <c r="X52" s="326"/>
    </row>
    <row r="53" spans="1:24" ht="22.5" customHeight="1" x14ac:dyDescent="0.15">
      <c r="A53" s="327"/>
      <c r="B53" s="210"/>
      <c r="C53" s="99"/>
      <c r="D53" s="407"/>
      <c r="E53" s="99"/>
      <c r="F53" s="99"/>
      <c r="G53" s="99"/>
      <c r="H53" s="99"/>
      <c r="I53" s="99"/>
      <c r="J53" s="345"/>
      <c r="K53" s="345"/>
      <c r="L53" s="345"/>
      <c r="M53" s="345"/>
      <c r="N53" s="345"/>
      <c r="O53" s="345"/>
      <c r="P53" s="345"/>
      <c r="Q53" s="345"/>
      <c r="R53" s="345"/>
      <c r="S53" s="345"/>
      <c r="T53" s="345"/>
      <c r="U53" s="345"/>
      <c r="V53" s="345"/>
      <c r="W53" s="346"/>
      <c r="X53" s="326"/>
    </row>
    <row r="54" spans="1:24" ht="22.5" customHeight="1" x14ac:dyDescent="0.15">
      <c r="A54" s="327"/>
      <c r="B54" s="210"/>
      <c r="C54" s="99"/>
      <c r="D54" s="407"/>
      <c r="E54" s="99"/>
      <c r="F54" s="99"/>
      <c r="G54" s="99"/>
      <c r="H54" s="99"/>
      <c r="I54" s="99"/>
      <c r="J54" s="345"/>
      <c r="K54" s="345"/>
      <c r="L54" s="345"/>
      <c r="M54" s="345"/>
      <c r="N54" s="345"/>
      <c r="O54" s="345"/>
      <c r="P54" s="345"/>
      <c r="Q54" s="345"/>
      <c r="R54" s="345"/>
      <c r="S54" s="345"/>
      <c r="T54" s="345"/>
      <c r="U54" s="345"/>
      <c r="V54" s="345"/>
      <c r="W54" s="346"/>
      <c r="X54" s="326"/>
    </row>
    <row r="55" spans="1:24" ht="22.5" customHeight="1" x14ac:dyDescent="0.15">
      <c r="A55" s="327"/>
      <c r="B55" s="210"/>
      <c r="C55" s="99"/>
      <c r="D55" s="407"/>
      <c r="E55" s="99"/>
      <c r="F55" s="99"/>
      <c r="G55" s="99"/>
      <c r="H55" s="99"/>
      <c r="I55" s="99"/>
      <c r="J55" s="345"/>
      <c r="K55" s="345"/>
      <c r="L55" s="345"/>
      <c r="M55" s="345"/>
      <c r="N55" s="345"/>
      <c r="O55" s="345"/>
      <c r="P55" s="345"/>
      <c r="Q55" s="345"/>
      <c r="R55" s="345"/>
      <c r="S55" s="345"/>
      <c r="T55" s="345"/>
      <c r="U55" s="345"/>
      <c r="V55" s="345"/>
      <c r="W55" s="346"/>
      <c r="X55" s="326"/>
    </row>
    <row r="56" spans="1:24" ht="22.5" customHeight="1" x14ac:dyDescent="0.15">
      <c r="A56" s="327"/>
      <c r="B56" s="210"/>
      <c r="C56" s="99"/>
      <c r="D56" s="407"/>
      <c r="E56" s="99"/>
      <c r="F56" s="99"/>
      <c r="G56" s="99"/>
      <c r="H56" s="99"/>
      <c r="I56" s="99"/>
      <c r="J56" s="345"/>
      <c r="K56" s="345"/>
      <c r="L56" s="345"/>
      <c r="M56" s="345"/>
      <c r="N56" s="345"/>
      <c r="O56" s="345"/>
      <c r="P56" s="345"/>
      <c r="Q56" s="345"/>
      <c r="R56" s="345"/>
      <c r="S56" s="345"/>
      <c r="T56" s="345"/>
      <c r="U56" s="345"/>
      <c r="V56" s="345"/>
      <c r="W56" s="346"/>
      <c r="X56" s="326"/>
    </row>
    <row r="57" spans="1:24" ht="22.5" customHeight="1" x14ac:dyDescent="0.15">
      <c r="A57" s="327"/>
      <c r="B57" s="210"/>
      <c r="C57" s="99"/>
      <c r="D57" s="407"/>
      <c r="E57" s="99"/>
      <c r="F57" s="99"/>
      <c r="G57" s="99"/>
      <c r="H57" s="99"/>
      <c r="I57" s="99"/>
      <c r="J57" s="345"/>
      <c r="K57" s="345"/>
      <c r="L57" s="345"/>
      <c r="M57" s="345"/>
      <c r="N57" s="345"/>
      <c r="O57" s="345"/>
      <c r="P57" s="345"/>
      <c r="Q57" s="345"/>
      <c r="R57" s="345"/>
      <c r="S57" s="345"/>
      <c r="T57" s="345"/>
      <c r="U57" s="345"/>
      <c r="V57" s="345"/>
      <c r="W57" s="346"/>
      <c r="X57" s="326"/>
    </row>
    <row r="58" spans="1:24" ht="22.5" customHeight="1" x14ac:dyDescent="0.15">
      <c r="A58" s="327"/>
      <c r="B58" s="210"/>
      <c r="C58" s="99"/>
      <c r="D58" s="407"/>
      <c r="E58" s="99"/>
      <c r="F58" s="99"/>
      <c r="G58" s="99"/>
      <c r="H58" s="99"/>
      <c r="I58" s="99"/>
      <c r="J58" s="345"/>
      <c r="K58" s="345"/>
      <c r="L58" s="345"/>
      <c r="M58" s="345"/>
      <c r="N58" s="345"/>
      <c r="O58" s="345"/>
      <c r="P58" s="345"/>
      <c r="Q58" s="345"/>
      <c r="R58" s="345"/>
      <c r="S58" s="345"/>
      <c r="T58" s="345"/>
      <c r="U58" s="345"/>
      <c r="V58" s="345"/>
      <c r="W58" s="346"/>
      <c r="X58" s="326"/>
    </row>
    <row r="59" spans="1:24" ht="22.5" customHeight="1" x14ac:dyDescent="0.15">
      <c r="A59" s="99"/>
      <c r="B59" s="204"/>
      <c r="C59" s="407"/>
      <c r="D59" s="407"/>
      <c r="E59" s="407"/>
      <c r="F59" s="407"/>
      <c r="G59" s="407"/>
      <c r="H59" s="407"/>
      <c r="I59" s="407"/>
      <c r="J59" s="407"/>
      <c r="K59" s="407"/>
      <c r="L59" s="407"/>
      <c r="M59" s="407"/>
      <c r="N59" s="407"/>
      <c r="O59" s="407"/>
      <c r="P59" s="407"/>
      <c r="Q59" s="407"/>
      <c r="R59" s="407"/>
      <c r="S59" s="407"/>
      <c r="T59" s="407"/>
      <c r="U59" s="407"/>
      <c r="V59" s="407"/>
      <c r="W59" s="205"/>
      <c r="X59" s="13"/>
    </row>
    <row r="60" spans="1:24" ht="22.5" customHeight="1" x14ac:dyDescent="0.15">
      <c r="A60" s="99"/>
      <c r="B60" s="210"/>
      <c r="C60" s="407"/>
      <c r="D60" s="407"/>
      <c r="E60" s="407"/>
      <c r="F60" s="407"/>
      <c r="G60" s="407"/>
      <c r="H60" s="407"/>
      <c r="I60" s="407"/>
      <c r="J60" s="407"/>
      <c r="K60" s="407"/>
      <c r="L60" s="407"/>
      <c r="M60" s="407"/>
      <c r="N60" s="407"/>
      <c r="O60" s="407"/>
      <c r="P60" s="407"/>
      <c r="Q60" s="407"/>
      <c r="R60" s="407"/>
      <c r="S60" s="407"/>
      <c r="T60" s="407"/>
      <c r="U60" s="407"/>
      <c r="V60" s="407"/>
      <c r="W60" s="205"/>
      <c r="X60" s="13"/>
    </row>
    <row r="61" spans="1:24" ht="22.5" customHeight="1" x14ac:dyDescent="0.15">
      <c r="A61" s="99"/>
      <c r="B61" s="210"/>
      <c r="C61" s="407"/>
      <c r="D61" s="407"/>
      <c r="E61" s="407"/>
      <c r="F61" s="407"/>
      <c r="G61" s="407"/>
      <c r="H61" s="407"/>
      <c r="I61" s="407"/>
      <c r="J61" s="407"/>
      <c r="K61" s="407"/>
      <c r="L61" s="407"/>
      <c r="M61" s="407"/>
      <c r="N61" s="407"/>
      <c r="O61" s="407"/>
      <c r="P61" s="407"/>
      <c r="Q61" s="407"/>
      <c r="R61" s="407"/>
      <c r="S61" s="407"/>
      <c r="T61" s="407"/>
      <c r="U61" s="407"/>
      <c r="V61" s="407"/>
      <c r="W61" s="205"/>
      <c r="X61" s="13"/>
    </row>
    <row r="62" spans="1:24" ht="22.5" customHeight="1" x14ac:dyDescent="0.15">
      <c r="A62" s="99"/>
      <c r="B62" s="210"/>
      <c r="C62" s="407"/>
      <c r="D62" s="407"/>
      <c r="E62" s="407"/>
      <c r="F62" s="407"/>
      <c r="G62" s="407"/>
      <c r="H62" s="407"/>
      <c r="I62" s="407"/>
      <c r="J62" s="407"/>
      <c r="K62" s="407"/>
      <c r="L62" s="407"/>
      <c r="M62" s="407"/>
      <c r="N62" s="407"/>
      <c r="O62" s="407"/>
      <c r="P62" s="407"/>
      <c r="Q62" s="407"/>
      <c r="R62" s="407"/>
      <c r="S62" s="407"/>
      <c r="T62" s="407"/>
      <c r="U62" s="407"/>
      <c r="V62" s="407"/>
      <c r="W62" s="205"/>
      <c r="X62" s="13"/>
    </row>
    <row r="63" spans="1:24" ht="22.5" customHeight="1" x14ac:dyDescent="0.15">
      <c r="A63" s="99"/>
      <c r="B63" s="210"/>
      <c r="C63" s="407"/>
      <c r="D63" s="407"/>
      <c r="E63" s="407"/>
      <c r="F63" s="407"/>
      <c r="G63" s="407"/>
      <c r="H63" s="407"/>
      <c r="I63" s="407"/>
      <c r="J63" s="407"/>
      <c r="K63" s="407"/>
      <c r="L63" s="407"/>
      <c r="M63" s="407"/>
      <c r="N63" s="407"/>
      <c r="O63" s="407"/>
      <c r="P63" s="407"/>
      <c r="Q63" s="407"/>
      <c r="R63" s="407"/>
      <c r="S63" s="407"/>
      <c r="T63" s="407"/>
      <c r="U63" s="407"/>
      <c r="V63" s="407"/>
      <c r="W63" s="205"/>
      <c r="X63" s="13"/>
    </row>
    <row r="64" spans="1:24" ht="22.5" customHeight="1" x14ac:dyDescent="0.15">
      <c r="A64" s="99"/>
      <c r="B64" s="210"/>
      <c r="C64" s="407"/>
      <c r="D64" s="407"/>
      <c r="E64" s="407"/>
      <c r="F64" s="407"/>
      <c r="G64" s="407"/>
      <c r="H64" s="407"/>
      <c r="I64" s="407"/>
      <c r="J64" s="407"/>
      <c r="K64" s="407"/>
      <c r="L64" s="407"/>
      <c r="M64" s="407"/>
      <c r="N64" s="407"/>
      <c r="O64" s="407"/>
      <c r="P64" s="407"/>
      <c r="Q64" s="407"/>
      <c r="R64" s="407"/>
      <c r="S64" s="407"/>
      <c r="T64" s="407"/>
      <c r="U64" s="407"/>
      <c r="V64" s="407"/>
      <c r="W64" s="205"/>
      <c r="X64" s="13"/>
    </row>
    <row r="65" spans="1:24" ht="22.5" customHeight="1" x14ac:dyDescent="0.15">
      <c r="A65" s="99"/>
      <c r="B65" s="210"/>
      <c r="C65" s="407"/>
      <c r="D65" s="407"/>
      <c r="E65" s="407"/>
      <c r="F65" s="407"/>
      <c r="G65" s="407"/>
      <c r="H65" s="407"/>
      <c r="I65" s="407"/>
      <c r="J65" s="407"/>
      <c r="K65" s="407"/>
      <c r="L65" s="407"/>
      <c r="M65" s="407"/>
      <c r="N65" s="407"/>
      <c r="O65" s="407"/>
      <c r="P65" s="407"/>
      <c r="Q65" s="407"/>
      <c r="R65" s="407"/>
      <c r="S65" s="407"/>
      <c r="T65" s="407"/>
      <c r="U65" s="407"/>
      <c r="V65" s="407"/>
      <c r="W65" s="205"/>
      <c r="X65" s="13"/>
    </row>
    <row r="66" spans="1:24" ht="22.5" customHeight="1" x14ac:dyDescent="0.15">
      <c r="A66" s="99"/>
      <c r="B66" s="210"/>
      <c r="C66" s="407"/>
      <c r="D66" s="407"/>
      <c r="E66" s="407"/>
      <c r="F66" s="407"/>
      <c r="G66" s="407"/>
      <c r="H66" s="407"/>
      <c r="I66" s="407"/>
      <c r="J66" s="407"/>
      <c r="K66" s="407"/>
      <c r="L66" s="407"/>
      <c r="M66" s="407"/>
      <c r="N66" s="407"/>
      <c r="O66" s="407"/>
      <c r="P66" s="407"/>
      <c r="Q66" s="407"/>
      <c r="R66" s="407"/>
      <c r="S66" s="407"/>
      <c r="T66" s="407"/>
      <c r="U66" s="407"/>
      <c r="V66" s="407"/>
      <c r="W66" s="205"/>
      <c r="X66" s="13"/>
    </row>
    <row r="67" spans="1:24" ht="22.5" customHeight="1" x14ac:dyDescent="0.15">
      <c r="A67" s="99"/>
      <c r="B67" s="210"/>
      <c r="C67" s="407"/>
      <c r="D67" s="407"/>
      <c r="E67" s="407"/>
      <c r="F67" s="407"/>
      <c r="G67" s="407"/>
      <c r="H67" s="407"/>
      <c r="I67" s="407"/>
      <c r="J67" s="407"/>
      <c r="K67" s="407"/>
      <c r="L67" s="407"/>
      <c r="M67" s="407"/>
      <c r="N67" s="407"/>
      <c r="O67" s="407"/>
      <c r="P67" s="407"/>
      <c r="Q67" s="407"/>
      <c r="R67" s="407"/>
      <c r="S67" s="407"/>
      <c r="T67" s="407"/>
      <c r="U67" s="407"/>
      <c r="V67" s="407"/>
      <c r="W67" s="205"/>
      <c r="X67" s="13"/>
    </row>
    <row r="68" spans="1:24" ht="22.5" customHeight="1" x14ac:dyDescent="0.15">
      <c r="A68" s="99"/>
      <c r="B68" s="210"/>
      <c r="C68" s="407"/>
      <c r="D68" s="407"/>
      <c r="E68" s="407"/>
      <c r="F68" s="407"/>
      <c r="G68" s="407"/>
      <c r="H68" s="407"/>
      <c r="I68" s="407"/>
      <c r="J68" s="407"/>
      <c r="K68" s="407"/>
      <c r="L68" s="407"/>
      <c r="M68" s="407"/>
      <c r="N68" s="407"/>
      <c r="O68" s="407"/>
      <c r="P68" s="407"/>
      <c r="Q68" s="407"/>
      <c r="R68" s="407"/>
      <c r="S68" s="407"/>
      <c r="T68" s="407"/>
      <c r="U68" s="407"/>
      <c r="V68" s="407"/>
      <c r="W68" s="205"/>
      <c r="X68" s="13"/>
    </row>
    <row r="69" spans="1:24" ht="22.5" customHeight="1" thickBot="1" x14ac:dyDescent="0.2">
      <c r="A69" s="1"/>
      <c r="B69" s="207"/>
      <c r="C69" s="208"/>
      <c r="D69" s="208"/>
      <c r="E69" s="208"/>
      <c r="F69" s="208"/>
      <c r="G69" s="208"/>
      <c r="H69" s="208"/>
      <c r="I69" s="208"/>
      <c r="J69" s="208"/>
      <c r="K69" s="208"/>
      <c r="L69" s="208"/>
      <c r="M69" s="208"/>
      <c r="N69" s="208"/>
      <c r="O69" s="208"/>
      <c r="P69" s="208"/>
      <c r="Q69" s="208"/>
      <c r="R69" s="208"/>
      <c r="S69" s="208"/>
      <c r="T69" s="208"/>
      <c r="U69" s="208"/>
      <c r="V69" s="208"/>
      <c r="W69" s="209"/>
      <c r="X69" s="13"/>
    </row>
    <row r="70" spans="1:24" ht="22.5" customHeight="1" x14ac:dyDescent="0.15">
      <c r="A70" s="1"/>
      <c r="B70" s="712" t="s">
        <v>537</v>
      </c>
      <c r="C70" s="518"/>
      <c r="D70" s="519"/>
      <c r="E70" s="202"/>
      <c r="F70" s="202"/>
      <c r="G70" s="202"/>
      <c r="H70" s="202"/>
      <c r="I70" s="202"/>
      <c r="J70" s="202"/>
      <c r="K70" s="202"/>
      <c r="L70" s="202"/>
      <c r="M70" s="202"/>
      <c r="N70" s="202"/>
      <c r="O70" s="202"/>
      <c r="P70" s="202"/>
      <c r="Q70" s="202"/>
      <c r="R70" s="202"/>
      <c r="S70" s="202"/>
      <c r="T70" s="202"/>
      <c r="U70" s="202"/>
      <c r="V70" s="202"/>
      <c r="W70" s="203"/>
      <c r="X70" s="13"/>
    </row>
    <row r="71" spans="1:24" ht="22.5" customHeight="1" x14ac:dyDescent="0.15">
      <c r="A71" s="1"/>
      <c r="B71" s="645" t="s">
        <v>534</v>
      </c>
      <c r="C71" s="491"/>
      <c r="D71" s="492"/>
      <c r="E71" s="366"/>
      <c r="F71" s="366"/>
      <c r="G71" s="366"/>
      <c r="H71" s="366"/>
      <c r="I71" s="366"/>
      <c r="J71" s="366"/>
      <c r="K71" s="366"/>
      <c r="L71" s="366"/>
      <c r="M71" s="366"/>
      <c r="N71" s="366"/>
      <c r="O71" s="366"/>
      <c r="P71" s="366"/>
      <c r="Q71" s="366"/>
      <c r="R71" s="366"/>
      <c r="S71" s="366"/>
      <c r="T71" s="366"/>
      <c r="U71" s="366"/>
      <c r="V71" s="366"/>
      <c r="W71" s="205"/>
      <c r="X71" s="13"/>
    </row>
    <row r="72" spans="1:24" ht="22.5" customHeight="1" x14ac:dyDescent="0.15">
      <c r="A72" s="1"/>
      <c r="B72" s="206"/>
      <c r="C72" s="366"/>
      <c r="D72" s="366"/>
      <c r="E72" s="366"/>
      <c r="F72" s="366"/>
      <c r="G72" s="366"/>
      <c r="H72" s="366"/>
      <c r="I72" s="366"/>
      <c r="J72" s="366"/>
      <c r="K72" s="366"/>
      <c r="L72" s="366"/>
      <c r="M72" s="366"/>
      <c r="N72" s="366"/>
      <c r="O72" s="366"/>
      <c r="P72" s="366"/>
      <c r="Q72" s="366"/>
      <c r="R72" s="366"/>
      <c r="S72" s="366"/>
      <c r="T72" s="366"/>
      <c r="U72" s="366"/>
      <c r="V72" s="366"/>
      <c r="W72" s="205"/>
      <c r="X72" s="13"/>
    </row>
    <row r="73" spans="1:24" s="1" customFormat="1" ht="22.5" customHeight="1" x14ac:dyDescent="0.15">
      <c r="B73" s="206"/>
      <c r="C73" s="366"/>
      <c r="D73" s="366"/>
      <c r="E73" s="366"/>
      <c r="F73" s="366"/>
      <c r="G73" s="366"/>
      <c r="H73" s="366"/>
      <c r="I73" s="366"/>
      <c r="J73" s="366"/>
      <c r="K73" s="366"/>
      <c r="L73" s="366"/>
      <c r="M73" s="366"/>
      <c r="N73" s="366"/>
      <c r="O73" s="366"/>
      <c r="P73" s="366"/>
      <c r="Q73" s="366"/>
      <c r="R73" s="366"/>
      <c r="S73" s="366"/>
      <c r="T73" s="366"/>
      <c r="U73" s="366"/>
      <c r="V73" s="366"/>
      <c r="W73" s="205"/>
      <c r="X73" s="13"/>
    </row>
    <row r="74" spans="1:24" ht="22.5" customHeight="1" x14ac:dyDescent="0.15">
      <c r="A74" s="1"/>
      <c r="B74" s="204"/>
      <c r="C74" s="13"/>
      <c r="D74" s="13"/>
      <c r="E74" s="13"/>
      <c r="F74" s="13"/>
      <c r="G74" s="13"/>
      <c r="H74" s="13"/>
      <c r="I74" s="13"/>
      <c r="J74" s="13"/>
      <c r="K74" s="13"/>
      <c r="L74" s="13"/>
      <c r="M74" s="13"/>
      <c r="N74" s="13"/>
      <c r="O74" s="13"/>
      <c r="P74" s="13"/>
      <c r="Q74" s="13"/>
      <c r="R74" s="13"/>
      <c r="S74" s="13"/>
      <c r="T74" s="13"/>
      <c r="U74" s="13"/>
      <c r="V74" s="13"/>
      <c r="W74" s="205"/>
      <c r="X74" s="13"/>
    </row>
    <row r="75" spans="1:24" ht="22.5" customHeight="1" x14ac:dyDescent="0.15">
      <c r="A75" s="331"/>
      <c r="B75" s="204"/>
      <c r="C75" s="333"/>
      <c r="D75" s="333"/>
      <c r="E75" s="333"/>
      <c r="F75" s="333"/>
      <c r="G75" s="333"/>
      <c r="H75" s="333"/>
      <c r="I75" s="333"/>
      <c r="J75" s="333"/>
      <c r="K75" s="333"/>
      <c r="L75" s="333"/>
      <c r="M75" s="333"/>
      <c r="N75" s="333"/>
      <c r="O75" s="333"/>
      <c r="P75" s="333"/>
      <c r="Q75" s="333"/>
      <c r="R75" s="333"/>
      <c r="S75" s="333"/>
      <c r="T75" s="333"/>
      <c r="U75" s="333"/>
      <c r="V75" s="333"/>
      <c r="W75" s="205"/>
      <c r="X75" s="333"/>
    </row>
    <row r="76" spans="1:24" ht="22.5" customHeight="1" x14ac:dyDescent="0.15">
      <c r="A76" s="331"/>
      <c r="B76" s="204"/>
      <c r="C76" s="333"/>
      <c r="D76" s="333"/>
      <c r="E76" s="333"/>
      <c r="F76" s="333"/>
      <c r="G76" s="333"/>
      <c r="H76" s="333"/>
      <c r="I76" s="333"/>
      <c r="J76" s="333"/>
      <c r="K76" s="333"/>
      <c r="L76" s="333"/>
      <c r="M76" s="333"/>
      <c r="N76" s="333"/>
      <c r="O76" s="333"/>
      <c r="P76" s="333"/>
      <c r="Q76" s="333"/>
      <c r="R76" s="333"/>
      <c r="S76" s="333"/>
      <c r="T76" s="333"/>
      <c r="U76" s="333"/>
      <c r="V76" s="333"/>
      <c r="W76" s="205"/>
      <c r="X76" s="333"/>
    </row>
    <row r="77" spans="1:24" ht="22.5" customHeight="1" x14ac:dyDescent="0.15">
      <c r="A77" s="331"/>
      <c r="B77" s="204"/>
      <c r="C77" s="333"/>
      <c r="D77" s="333"/>
      <c r="E77" s="333"/>
      <c r="F77" s="333"/>
      <c r="G77" s="333"/>
      <c r="H77" s="333"/>
      <c r="I77" s="333"/>
      <c r="J77" s="333"/>
      <c r="K77" s="333"/>
      <c r="L77" s="333"/>
      <c r="M77" s="333"/>
      <c r="N77" s="333"/>
      <c r="O77" s="333"/>
      <c r="P77" s="333"/>
      <c r="Q77" s="333"/>
      <c r="R77" s="333"/>
      <c r="S77" s="333"/>
      <c r="T77" s="333"/>
      <c r="U77" s="333"/>
      <c r="V77" s="333"/>
      <c r="W77" s="205"/>
      <c r="X77" s="333"/>
    </row>
    <row r="78" spans="1:24" ht="22.5" customHeight="1" x14ac:dyDescent="0.15">
      <c r="A78" s="331"/>
      <c r="B78" s="204"/>
      <c r="C78" s="333"/>
      <c r="D78" s="333"/>
      <c r="E78" s="333"/>
      <c r="F78" s="333"/>
      <c r="G78" s="333"/>
      <c r="H78" s="333"/>
      <c r="I78" s="333"/>
      <c r="J78" s="333"/>
      <c r="K78" s="333"/>
      <c r="L78" s="333"/>
      <c r="M78" s="333"/>
      <c r="N78" s="333"/>
      <c r="O78" s="333"/>
      <c r="P78" s="333"/>
      <c r="Q78" s="333"/>
      <c r="R78" s="333"/>
      <c r="S78" s="333"/>
      <c r="T78" s="333"/>
      <c r="U78" s="333"/>
      <c r="V78" s="333"/>
      <c r="W78" s="205"/>
      <c r="X78" s="333"/>
    </row>
    <row r="79" spans="1:24" ht="22.5" customHeight="1" x14ac:dyDescent="0.15">
      <c r="A79" s="331"/>
      <c r="B79" s="204"/>
      <c r="C79" s="333"/>
      <c r="D79" s="333"/>
      <c r="E79" s="333"/>
      <c r="F79" s="333"/>
      <c r="G79" s="333"/>
      <c r="H79" s="333"/>
      <c r="I79" s="333"/>
      <c r="J79" s="333"/>
      <c r="K79" s="333"/>
      <c r="L79" s="333"/>
      <c r="M79" s="333"/>
      <c r="N79" s="333"/>
      <c r="O79" s="333"/>
      <c r="P79" s="333"/>
      <c r="Q79" s="333"/>
      <c r="R79" s="333"/>
      <c r="S79" s="333"/>
      <c r="T79" s="333"/>
      <c r="U79" s="333"/>
      <c r="V79" s="333"/>
      <c r="W79" s="205"/>
      <c r="X79" s="333"/>
    </row>
    <row r="80" spans="1:24" ht="22.5" customHeight="1" x14ac:dyDescent="0.15">
      <c r="A80" s="331"/>
      <c r="B80" s="204"/>
      <c r="C80" s="333"/>
      <c r="D80" s="333"/>
      <c r="E80" s="333"/>
      <c r="F80" s="333"/>
      <c r="G80" s="333"/>
      <c r="H80" s="333"/>
      <c r="I80" s="333"/>
      <c r="J80" s="333"/>
      <c r="K80" s="333"/>
      <c r="L80" s="333"/>
      <c r="M80" s="333"/>
      <c r="N80" s="333"/>
      <c r="O80" s="333"/>
      <c r="P80" s="333"/>
      <c r="Q80" s="333"/>
      <c r="R80" s="333"/>
      <c r="S80" s="333"/>
      <c r="T80" s="333"/>
      <c r="U80" s="333"/>
      <c r="V80" s="333"/>
      <c r="W80" s="205"/>
      <c r="X80" s="333"/>
    </row>
    <row r="81" spans="1:24" ht="22.5" customHeight="1" x14ac:dyDescent="0.15">
      <c r="A81" s="331"/>
      <c r="B81" s="204"/>
      <c r="C81" s="333"/>
      <c r="D81" s="333"/>
      <c r="E81" s="333"/>
      <c r="F81" s="333"/>
      <c r="G81" s="333"/>
      <c r="H81" s="333"/>
      <c r="I81" s="333"/>
      <c r="J81" s="333"/>
      <c r="K81" s="333"/>
      <c r="L81" s="333"/>
      <c r="M81" s="333"/>
      <c r="N81" s="333"/>
      <c r="O81" s="333"/>
      <c r="P81" s="333"/>
      <c r="Q81" s="333"/>
      <c r="R81" s="333"/>
      <c r="S81" s="333"/>
      <c r="T81" s="333"/>
      <c r="U81" s="333"/>
      <c r="V81" s="333"/>
      <c r="W81" s="205"/>
      <c r="X81" s="333"/>
    </row>
    <row r="82" spans="1:24" ht="22.5" customHeight="1" x14ac:dyDescent="0.15">
      <c r="A82" s="331"/>
      <c r="B82" s="204"/>
      <c r="C82" s="333"/>
      <c r="D82" s="333"/>
      <c r="E82" s="333"/>
      <c r="F82" s="333"/>
      <c r="G82" s="333"/>
      <c r="H82" s="333"/>
      <c r="I82" s="333"/>
      <c r="J82" s="333"/>
      <c r="K82" s="333"/>
      <c r="L82" s="333"/>
      <c r="M82" s="333"/>
      <c r="N82" s="333"/>
      <c r="O82" s="333"/>
      <c r="P82" s="333"/>
      <c r="Q82" s="333"/>
      <c r="R82" s="333"/>
      <c r="S82" s="333"/>
      <c r="T82" s="333"/>
      <c r="U82" s="333"/>
      <c r="V82" s="333"/>
      <c r="W82" s="205"/>
      <c r="X82" s="333"/>
    </row>
    <row r="83" spans="1:24" ht="22.5" customHeight="1" x14ac:dyDescent="0.15">
      <c r="A83" s="331"/>
      <c r="B83" s="204"/>
      <c r="C83" s="333"/>
      <c r="D83" s="333"/>
      <c r="E83" s="333"/>
      <c r="F83" s="333"/>
      <c r="G83" s="333"/>
      <c r="H83" s="333"/>
      <c r="I83" s="333"/>
      <c r="J83" s="333"/>
      <c r="K83" s="333"/>
      <c r="L83" s="333"/>
      <c r="M83" s="333"/>
      <c r="N83" s="333"/>
      <c r="O83" s="333"/>
      <c r="P83" s="333"/>
      <c r="Q83" s="333"/>
      <c r="R83" s="333"/>
      <c r="S83" s="333"/>
      <c r="T83" s="333"/>
      <c r="U83" s="333"/>
      <c r="V83" s="333"/>
      <c r="W83" s="205"/>
      <c r="X83" s="333"/>
    </row>
    <row r="84" spans="1:24" ht="22.5" customHeight="1" x14ac:dyDescent="0.15">
      <c r="A84" s="331"/>
      <c r="B84" s="204"/>
      <c r="C84" s="333"/>
      <c r="D84" s="333"/>
      <c r="E84" s="333"/>
      <c r="F84" s="333"/>
      <c r="G84" s="333"/>
      <c r="H84" s="333"/>
      <c r="I84" s="333"/>
      <c r="J84" s="333"/>
      <c r="K84" s="333"/>
      <c r="L84" s="333"/>
      <c r="M84" s="333"/>
      <c r="N84" s="333"/>
      <c r="O84" s="333"/>
      <c r="P84" s="333"/>
      <c r="Q84" s="333"/>
      <c r="R84" s="333"/>
      <c r="S84" s="333"/>
      <c r="T84" s="333"/>
      <c r="U84" s="333"/>
      <c r="V84" s="333"/>
      <c r="W84" s="205"/>
      <c r="X84" s="333"/>
    </row>
    <row r="85" spans="1:24" ht="22.5" customHeight="1" x14ac:dyDescent="0.15">
      <c r="A85" s="331"/>
      <c r="B85" s="204"/>
      <c r="C85" s="333"/>
      <c r="D85" s="333"/>
      <c r="E85" s="333"/>
      <c r="F85" s="333"/>
      <c r="G85" s="333"/>
      <c r="H85" s="333"/>
      <c r="I85" s="333"/>
      <c r="J85" s="333"/>
      <c r="K85" s="333"/>
      <c r="L85" s="333"/>
      <c r="M85" s="333"/>
      <c r="N85" s="333"/>
      <c r="O85" s="333"/>
      <c r="P85" s="333"/>
      <c r="Q85" s="333"/>
      <c r="R85" s="333"/>
      <c r="S85" s="333"/>
      <c r="T85" s="333"/>
      <c r="U85" s="333"/>
      <c r="V85" s="333"/>
      <c r="W85" s="205"/>
      <c r="X85" s="333"/>
    </row>
    <row r="86" spans="1:24" ht="22.5" customHeight="1" x14ac:dyDescent="0.15">
      <c r="A86" s="331"/>
      <c r="B86" s="204"/>
      <c r="C86" s="333"/>
      <c r="D86" s="333"/>
      <c r="E86" s="333"/>
      <c r="F86" s="333"/>
      <c r="G86" s="333"/>
      <c r="H86" s="333"/>
      <c r="I86" s="333"/>
      <c r="J86" s="333"/>
      <c r="K86" s="333"/>
      <c r="L86" s="333"/>
      <c r="M86" s="333"/>
      <c r="N86" s="333"/>
      <c r="O86" s="333"/>
      <c r="P86" s="333"/>
      <c r="Q86" s="333"/>
      <c r="R86" s="333"/>
      <c r="S86" s="333"/>
      <c r="T86" s="333"/>
      <c r="U86" s="333"/>
      <c r="V86" s="333"/>
      <c r="W86" s="205"/>
      <c r="X86" s="333"/>
    </row>
    <row r="87" spans="1:24" ht="22.5" customHeight="1" x14ac:dyDescent="0.15">
      <c r="A87" s="1"/>
      <c r="B87" s="206"/>
      <c r="D87" s="13"/>
      <c r="E87" s="13"/>
      <c r="F87" s="13"/>
      <c r="G87" s="13"/>
      <c r="H87" s="13"/>
      <c r="I87" s="13"/>
      <c r="J87" s="13"/>
      <c r="K87" s="13"/>
      <c r="L87" s="13"/>
      <c r="M87" s="13"/>
      <c r="N87" s="13"/>
      <c r="O87" s="13"/>
      <c r="P87" s="13"/>
      <c r="Q87" s="13"/>
      <c r="R87" s="13"/>
      <c r="S87" s="13"/>
      <c r="T87" s="13"/>
      <c r="U87" s="13"/>
      <c r="V87" s="13"/>
      <c r="W87" s="205"/>
      <c r="X87" s="13"/>
    </row>
    <row r="88" spans="1:24" ht="22.5" customHeight="1" x14ac:dyDescent="0.15">
      <c r="A88" s="1"/>
      <c r="B88" s="206"/>
      <c r="C88" s="13"/>
      <c r="D88" s="13"/>
      <c r="E88" s="13"/>
      <c r="F88" s="13"/>
      <c r="G88" s="13"/>
      <c r="H88" s="13"/>
      <c r="I88" s="13"/>
      <c r="J88" s="13"/>
      <c r="K88" s="13"/>
      <c r="L88" s="13"/>
      <c r="M88" s="13"/>
      <c r="N88" s="13"/>
      <c r="O88" s="13"/>
      <c r="P88" s="13"/>
      <c r="Q88" s="13"/>
      <c r="R88" s="13"/>
      <c r="S88" s="13"/>
      <c r="T88" s="13"/>
      <c r="U88" s="13"/>
      <c r="V88" s="13"/>
      <c r="W88" s="205"/>
      <c r="X88" s="13"/>
    </row>
    <row r="89" spans="1:24" ht="22.5" customHeight="1" x14ac:dyDescent="0.15">
      <c r="A89" s="1"/>
      <c r="B89" s="206"/>
      <c r="D89" s="13"/>
      <c r="E89" s="13"/>
      <c r="F89" s="13"/>
      <c r="G89" s="13"/>
      <c r="H89" s="13"/>
      <c r="I89" s="13"/>
      <c r="J89" s="13"/>
      <c r="K89" s="13"/>
      <c r="L89" s="13"/>
      <c r="M89" s="13"/>
      <c r="N89" s="13"/>
      <c r="O89" s="13"/>
      <c r="P89" s="13"/>
      <c r="Q89" s="13"/>
      <c r="R89" s="13"/>
      <c r="S89" s="13"/>
      <c r="T89" s="13"/>
      <c r="U89" s="13"/>
      <c r="V89" s="13"/>
      <c r="W89" s="205"/>
      <c r="X89" s="13"/>
    </row>
    <row r="90" spans="1:24" ht="22.5" customHeight="1" x14ac:dyDescent="0.15">
      <c r="A90" s="1"/>
      <c r="B90" s="206"/>
      <c r="C90" s="13"/>
      <c r="D90" s="13"/>
      <c r="E90" s="13"/>
      <c r="F90" s="13"/>
      <c r="G90" s="13"/>
      <c r="H90" s="13"/>
      <c r="I90" s="13"/>
      <c r="J90" s="13"/>
      <c r="K90" s="13"/>
      <c r="L90" s="13"/>
      <c r="M90" s="13"/>
      <c r="N90" s="13"/>
      <c r="O90" s="13"/>
      <c r="P90" s="13"/>
      <c r="Q90" s="13"/>
      <c r="R90" s="13"/>
      <c r="S90" s="13"/>
      <c r="T90" s="13"/>
      <c r="U90" s="13"/>
      <c r="V90" s="13"/>
      <c r="W90" s="205"/>
      <c r="X90" s="13"/>
    </row>
    <row r="91" spans="1:24" ht="22.5" customHeight="1" x14ac:dyDescent="0.15">
      <c r="A91" s="1"/>
      <c r="B91" s="206"/>
      <c r="C91" s="13"/>
      <c r="D91" s="13"/>
      <c r="E91" s="13"/>
      <c r="F91" s="13"/>
      <c r="G91" s="13"/>
      <c r="H91" s="13"/>
      <c r="I91" s="13"/>
      <c r="J91" s="13"/>
      <c r="K91" s="13"/>
      <c r="L91" s="13"/>
      <c r="M91" s="13"/>
      <c r="N91" s="13"/>
      <c r="O91" s="13"/>
      <c r="P91" s="13"/>
      <c r="Q91" s="13"/>
      <c r="R91" s="13"/>
      <c r="S91" s="13"/>
      <c r="T91" s="13"/>
      <c r="U91" s="13"/>
      <c r="V91" s="13"/>
      <c r="W91" s="205"/>
      <c r="X91" s="13"/>
    </row>
    <row r="92" spans="1:24" ht="22.5" customHeight="1" x14ac:dyDescent="0.15">
      <c r="A92" s="1"/>
      <c r="B92" s="206"/>
      <c r="C92" s="13"/>
      <c r="D92" s="13"/>
      <c r="E92" s="13"/>
      <c r="F92" s="13"/>
      <c r="G92" s="13"/>
      <c r="H92" s="13"/>
      <c r="I92" s="13"/>
      <c r="J92" s="13"/>
      <c r="K92" s="13"/>
      <c r="L92" s="13"/>
      <c r="M92" s="13"/>
      <c r="N92" s="13"/>
      <c r="O92" s="13"/>
      <c r="P92" s="13"/>
      <c r="Q92" s="13"/>
      <c r="R92" s="13"/>
      <c r="S92" s="13"/>
      <c r="T92" s="13"/>
      <c r="U92" s="13"/>
      <c r="V92" s="13"/>
      <c r="W92" s="205"/>
      <c r="X92" s="13"/>
    </row>
    <row r="93" spans="1:24" ht="22.5" customHeight="1" x14ac:dyDescent="0.15">
      <c r="A93" s="1"/>
      <c r="B93" s="206"/>
      <c r="C93" s="13"/>
      <c r="D93" s="13"/>
      <c r="E93" s="13"/>
      <c r="F93" s="13"/>
      <c r="G93" s="13"/>
      <c r="H93" s="13"/>
      <c r="I93" s="13"/>
      <c r="J93" s="13"/>
      <c r="K93" s="13"/>
      <c r="L93" s="13"/>
      <c r="M93" s="13"/>
      <c r="N93" s="13"/>
      <c r="O93" s="13"/>
      <c r="P93" s="13"/>
      <c r="Q93" s="13"/>
      <c r="R93" s="13"/>
      <c r="S93" s="13"/>
      <c r="T93" s="13"/>
      <c r="U93" s="13"/>
      <c r="V93" s="13"/>
      <c r="W93" s="205"/>
      <c r="X93" s="13"/>
    </row>
    <row r="94" spans="1:24" ht="22.5" customHeight="1" x14ac:dyDescent="0.15">
      <c r="A94" s="1"/>
      <c r="B94" s="206"/>
      <c r="C94" s="13"/>
      <c r="D94" s="13"/>
      <c r="E94" s="13"/>
      <c r="F94" s="13"/>
      <c r="G94" s="13"/>
      <c r="H94" s="13"/>
      <c r="I94" s="13"/>
      <c r="J94" s="13"/>
      <c r="K94" s="13"/>
      <c r="L94" s="13"/>
      <c r="M94" s="13"/>
      <c r="N94" s="13"/>
      <c r="O94" s="13"/>
      <c r="P94" s="13"/>
      <c r="Q94" s="13"/>
      <c r="R94" s="13"/>
      <c r="S94" s="13"/>
      <c r="T94" s="13"/>
      <c r="U94" s="13"/>
      <c r="V94" s="13"/>
      <c r="W94" s="205"/>
      <c r="X94" s="13"/>
    </row>
    <row r="95" spans="1:24" ht="22.5" customHeight="1" x14ac:dyDescent="0.15">
      <c r="A95" s="1"/>
      <c r="B95" s="206"/>
      <c r="C95" s="13"/>
      <c r="D95" s="13"/>
      <c r="E95" s="13"/>
      <c r="F95" s="13"/>
      <c r="G95" s="13"/>
      <c r="H95" s="13"/>
      <c r="I95" s="13"/>
      <c r="J95" s="13"/>
      <c r="K95" s="13"/>
      <c r="L95" s="13"/>
      <c r="M95" s="13"/>
      <c r="N95" s="13"/>
      <c r="O95" s="13"/>
      <c r="P95" s="13"/>
      <c r="Q95" s="13"/>
      <c r="R95" s="13"/>
      <c r="S95" s="13"/>
      <c r="T95" s="13"/>
      <c r="U95" s="13"/>
      <c r="V95" s="13"/>
      <c r="W95" s="205"/>
      <c r="X95" s="13"/>
    </row>
    <row r="96" spans="1:24" ht="22.5" customHeight="1" x14ac:dyDescent="0.15">
      <c r="A96" s="1"/>
      <c r="B96" s="206"/>
      <c r="C96" s="13"/>
      <c r="D96" s="13"/>
      <c r="E96" s="13"/>
      <c r="F96" s="13"/>
      <c r="G96" s="13"/>
      <c r="H96" s="13"/>
      <c r="I96" s="13"/>
      <c r="J96" s="13"/>
      <c r="K96" s="13"/>
      <c r="L96" s="13"/>
      <c r="M96" s="13"/>
      <c r="N96" s="13"/>
      <c r="O96" s="13"/>
      <c r="P96" s="13"/>
      <c r="Q96" s="13"/>
      <c r="R96" s="13"/>
      <c r="S96" s="13"/>
      <c r="T96" s="13"/>
      <c r="U96" s="13"/>
      <c r="V96" s="13"/>
      <c r="W96" s="205"/>
      <c r="X96" s="13"/>
    </row>
    <row r="97" spans="1:38" ht="22.5" customHeight="1" x14ac:dyDescent="0.15">
      <c r="A97" s="1"/>
      <c r="B97" s="206"/>
      <c r="C97" s="13"/>
      <c r="D97" s="13"/>
      <c r="E97" s="13"/>
      <c r="F97" s="13"/>
      <c r="G97" s="13"/>
      <c r="H97" s="13"/>
      <c r="I97" s="13"/>
      <c r="J97" s="13"/>
      <c r="K97" s="13"/>
      <c r="L97" s="13"/>
      <c r="M97" s="13"/>
      <c r="N97" s="13"/>
      <c r="O97" s="13"/>
      <c r="P97" s="13"/>
      <c r="Q97" s="13"/>
      <c r="R97" s="13"/>
      <c r="S97" s="13"/>
      <c r="T97" s="13"/>
      <c r="U97" s="13"/>
      <c r="V97" s="13"/>
      <c r="W97" s="205"/>
      <c r="X97" s="13"/>
    </row>
    <row r="98" spans="1:38" ht="22.5" customHeight="1" x14ac:dyDescent="0.15">
      <c r="A98" s="1"/>
      <c r="B98" s="206" t="s">
        <v>639</v>
      </c>
      <c r="C98" s="401"/>
      <c r="D98" s="401"/>
      <c r="E98" s="401"/>
      <c r="F98" s="13"/>
      <c r="G98" s="13"/>
      <c r="H98" s="13"/>
      <c r="I98" s="13"/>
      <c r="J98" s="13"/>
      <c r="K98" s="13"/>
      <c r="L98" s="13"/>
      <c r="M98" s="13"/>
      <c r="N98" s="13"/>
      <c r="O98" s="13"/>
      <c r="P98" s="13"/>
      <c r="Q98" s="13"/>
      <c r="R98" s="13"/>
      <c r="S98" s="13"/>
      <c r="T98" s="13"/>
      <c r="U98" s="13"/>
      <c r="V98" s="13"/>
      <c r="W98" s="205"/>
      <c r="X98" s="13"/>
    </row>
    <row r="99" spans="1:38" ht="22.5" customHeight="1" x14ac:dyDescent="0.15">
      <c r="A99" s="1"/>
      <c r="B99" s="206" t="s">
        <v>640</v>
      </c>
      <c r="C99" s="728" t="str">
        <f>IF(入力シート!C99&gt;0,入力シート!C99,"")</f>
        <v/>
      </c>
      <c r="D99" s="728"/>
      <c r="E99" s="728"/>
      <c r="F99" s="403" t="s">
        <v>642</v>
      </c>
      <c r="G99" s="401"/>
      <c r="H99" s="401" t="s">
        <v>638</v>
      </c>
      <c r="I99" s="728" t="str">
        <f>IF(入力シート!I99&gt;0,入力シート!I99,"")</f>
        <v/>
      </c>
      <c r="J99" s="728"/>
      <c r="K99" s="728"/>
      <c r="L99" s="401" t="s">
        <v>642</v>
      </c>
      <c r="M99" s="13"/>
      <c r="N99" s="13"/>
      <c r="O99" s="13"/>
      <c r="P99" s="13"/>
      <c r="Q99" s="13"/>
      <c r="R99" s="13"/>
      <c r="S99" s="13"/>
      <c r="T99" s="13"/>
      <c r="U99" s="13"/>
      <c r="V99" s="13"/>
      <c r="W99" s="205"/>
      <c r="X99" s="13"/>
    </row>
    <row r="100" spans="1:38" ht="22.5" customHeight="1" x14ac:dyDescent="0.15">
      <c r="A100" s="1"/>
      <c r="B100" s="206" t="s">
        <v>641</v>
      </c>
      <c r="C100" s="728" t="str">
        <f>IF(入力シート!C100&gt;0,入力シート!C100,"")</f>
        <v/>
      </c>
      <c r="D100" s="728"/>
      <c r="E100" s="728"/>
      <c r="F100" s="403" t="s">
        <v>642</v>
      </c>
      <c r="G100" s="401"/>
      <c r="H100" s="401" t="s">
        <v>638</v>
      </c>
      <c r="I100" s="728" t="str">
        <f>IF(入力シート!I100&gt;0,入力シート!I100,"")</f>
        <v/>
      </c>
      <c r="J100" s="728"/>
      <c r="K100" s="728"/>
      <c r="L100" s="401" t="s">
        <v>642</v>
      </c>
      <c r="M100" s="13"/>
      <c r="N100" s="13"/>
      <c r="O100" s="13"/>
      <c r="P100" s="13"/>
      <c r="Q100" s="13"/>
      <c r="R100" s="13"/>
      <c r="S100" s="13"/>
      <c r="T100" s="13"/>
      <c r="U100" s="13"/>
      <c r="V100" s="13"/>
      <c r="W100" s="205"/>
      <c r="X100" s="13"/>
      <c r="AD100" t="s">
        <v>78</v>
      </c>
    </row>
    <row r="101" spans="1:38" ht="22.5" customHeight="1" thickBot="1" x14ac:dyDescent="0.2">
      <c r="A101" s="1"/>
      <c r="B101" s="207"/>
      <c r="C101" s="208"/>
      <c r="D101" s="208"/>
      <c r="E101" s="208"/>
      <c r="F101" s="208"/>
      <c r="G101" s="208"/>
      <c r="H101" s="208"/>
      <c r="I101" s="208"/>
      <c r="J101" s="208"/>
      <c r="K101" s="208"/>
      <c r="L101" s="208"/>
      <c r="M101" s="208"/>
      <c r="N101" s="208"/>
      <c r="O101" s="208"/>
      <c r="P101" s="208"/>
      <c r="Q101" s="208"/>
      <c r="R101" s="208"/>
      <c r="S101" s="208"/>
      <c r="T101" s="208"/>
      <c r="U101" s="208"/>
      <c r="V101" s="208"/>
      <c r="W101" s="209"/>
      <c r="X101" s="13"/>
    </row>
    <row r="102" spans="1:38" s="1" customFormat="1" ht="22.5" customHeight="1" x14ac:dyDescent="0.15">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Z102" s="98"/>
      <c r="AD102" s="1" t="s">
        <v>79</v>
      </c>
    </row>
    <row r="103" spans="1:38" ht="22.5" customHeight="1" x14ac:dyDescent="0.15">
      <c r="A103" s="1" t="str">
        <f>入力シート!A103</f>
        <v>４　防災体制</v>
      </c>
      <c r="B103" s="1"/>
      <c r="AD103" t="s">
        <v>80</v>
      </c>
    </row>
    <row r="104" spans="1:38" ht="22.5" customHeight="1" x14ac:dyDescent="0.15">
      <c r="A104" s="1"/>
      <c r="B104" s="1" t="s">
        <v>54</v>
      </c>
      <c r="AD104" t="s">
        <v>81</v>
      </c>
    </row>
    <row r="105" spans="1:38" ht="22.5" customHeight="1" x14ac:dyDescent="0.15">
      <c r="A105" s="1" t="str">
        <f>説明書!A177</f>
        <v>（１）要員体制</v>
      </c>
      <c r="B105" s="28"/>
    </row>
    <row r="106" spans="1:38" ht="22.5" customHeight="1" x14ac:dyDescent="0.15">
      <c r="A106" s="1"/>
      <c r="B106" s="2" t="s">
        <v>5</v>
      </c>
      <c r="C106" s="3" t="str">
        <f>IF(C25&gt;0,C25,"")</f>
        <v/>
      </c>
      <c r="D106" s="4" t="s">
        <v>7</v>
      </c>
      <c r="E106" s="82" t="str">
        <f>IF(E25&gt;0,E25,IF(E25="","",0))</f>
        <v/>
      </c>
      <c r="F106" s="4" t="s">
        <v>8</v>
      </c>
      <c r="G106" s="4" t="str">
        <f>IF(G25&gt;0,G25,"")</f>
        <v/>
      </c>
      <c r="H106" s="4" t="s">
        <v>7</v>
      </c>
      <c r="I106" s="82" t="str">
        <f>IF(I25&gt;0,I25,IF(I25="","",0))</f>
        <v/>
      </c>
      <c r="J106" s="3" t="str">
        <f>IF(J25&gt;0,J25,"")</f>
        <v/>
      </c>
      <c r="K106" s="4" t="s">
        <v>7</v>
      </c>
      <c r="L106" s="82" t="str">
        <f>IF(L25&gt;0,L25,IF(L25="","",0))</f>
        <v/>
      </c>
      <c r="M106" s="4" t="s">
        <v>8</v>
      </c>
      <c r="N106" s="4" t="str">
        <f>IF(N25&gt;0,N25,"")</f>
        <v/>
      </c>
      <c r="O106" s="4" t="s">
        <v>7</v>
      </c>
      <c r="P106" s="82" t="str">
        <f>IF(P25&gt;0,P25,IF(P25="","",0))</f>
        <v/>
      </c>
      <c r="Q106" s="3" t="str">
        <f>IF(Q25&gt;0,Q25,"")</f>
        <v/>
      </c>
      <c r="R106" s="4" t="s">
        <v>7</v>
      </c>
      <c r="S106" s="82" t="str">
        <f>IF(S25&gt;0,S25,IF(S25="","",0))</f>
        <v/>
      </c>
      <c r="T106" s="4" t="s">
        <v>8</v>
      </c>
      <c r="U106" s="4" t="str">
        <f>IF(U25&gt;0,U25,"")</f>
        <v/>
      </c>
      <c r="V106" s="4" t="s">
        <v>7</v>
      </c>
      <c r="W106" s="83" t="str">
        <f>IF(W25&gt;0,W25,IF(W25="","",0))</f>
        <v/>
      </c>
      <c r="X106"/>
      <c r="Z106" s="98"/>
    </row>
    <row r="107" spans="1:38" s="30" customFormat="1" ht="22.5" customHeight="1" x14ac:dyDescent="0.15">
      <c r="A107" s="1"/>
      <c r="B107" s="23" t="s">
        <v>44</v>
      </c>
      <c r="C107" s="5"/>
      <c r="D107" s="522" t="str">
        <f>IF(入力シート!D107&gt;0,入力シート!D107,"")</f>
        <v/>
      </c>
      <c r="E107" s="522"/>
      <c r="F107" s="4" t="s">
        <v>8</v>
      </c>
      <c r="G107" s="522" t="str">
        <f>IF(入力シート!G107&gt;0,入力シート!G107,"")</f>
        <v/>
      </c>
      <c r="H107" s="522"/>
      <c r="I107" s="24" t="s">
        <v>11</v>
      </c>
      <c r="J107" s="5"/>
      <c r="K107" s="522" t="str">
        <f>IF(入力シート!K107&gt;0,入力シート!K107,"")</f>
        <v/>
      </c>
      <c r="L107" s="522"/>
      <c r="M107" s="4" t="s">
        <v>8</v>
      </c>
      <c r="N107" s="522" t="str">
        <f>IF(入力シート!N107&gt;0,入力シート!N107,"")</f>
        <v/>
      </c>
      <c r="O107" s="522"/>
      <c r="P107" s="24" t="s">
        <v>11</v>
      </c>
      <c r="Q107" s="5"/>
      <c r="R107" s="522" t="str">
        <f>IF(入力シート!R107&gt;0,入力シート!R107,"")</f>
        <v/>
      </c>
      <c r="S107" s="522"/>
      <c r="T107" s="4" t="s">
        <v>8</v>
      </c>
      <c r="U107" s="522" t="str">
        <f>IF(入力シート!U107&gt;0,入力シート!U107,"")</f>
        <v/>
      </c>
      <c r="V107" s="522"/>
      <c r="W107" s="6" t="s">
        <v>11</v>
      </c>
      <c r="X107"/>
    </row>
    <row r="108" spans="1:38" s="30" customFormat="1" ht="22.5" customHeight="1" x14ac:dyDescent="0.15">
      <c r="A108" s="1"/>
      <c r="B108" s="2" t="s">
        <v>45</v>
      </c>
      <c r="C108" s="5"/>
      <c r="D108" s="522" t="str">
        <f>IF(入力シート!D108&gt;0,入力シート!D108,"")</f>
        <v/>
      </c>
      <c r="E108" s="522"/>
      <c r="F108" s="4" t="s">
        <v>8</v>
      </c>
      <c r="G108" s="522" t="str">
        <f>IF(入力シート!G108&gt;0,入力シート!G108,"")</f>
        <v/>
      </c>
      <c r="H108" s="522"/>
      <c r="I108" s="24" t="s">
        <v>11</v>
      </c>
      <c r="J108" s="5"/>
      <c r="K108" s="522" t="str">
        <f>IF(入力シート!K108&gt;0,入力シート!K108,"")</f>
        <v/>
      </c>
      <c r="L108" s="522"/>
      <c r="M108" s="4" t="s">
        <v>8</v>
      </c>
      <c r="N108" s="522" t="str">
        <f>IF(入力シート!N108&gt;0,入力シート!N108,"")</f>
        <v/>
      </c>
      <c r="O108" s="522"/>
      <c r="P108" s="24" t="s">
        <v>11</v>
      </c>
      <c r="Q108" s="5"/>
      <c r="R108" s="522" t="str">
        <f>IF(入力シート!R108&gt;0,入力シート!R108,"")</f>
        <v/>
      </c>
      <c r="S108" s="522"/>
      <c r="T108" s="4" t="s">
        <v>8</v>
      </c>
      <c r="U108" s="522" t="str">
        <f>IF(入力シート!U108&gt;0,入力シート!U108,"")</f>
        <v/>
      </c>
      <c r="V108" s="522"/>
      <c r="W108" s="6" t="s">
        <v>11</v>
      </c>
      <c r="X108"/>
      <c r="AA108" s="98"/>
    </row>
    <row r="109" spans="1:38" s="30" customFormat="1" ht="22.5" customHeight="1" x14ac:dyDescent="0.15">
      <c r="A109" s="1"/>
      <c r="B109" s="14" t="s">
        <v>46</v>
      </c>
      <c r="C109" s="5"/>
      <c r="D109" s="522" t="str">
        <f>IF(入力シート!D109&gt;0,入力シート!D109,"")</f>
        <v/>
      </c>
      <c r="E109" s="522"/>
      <c r="F109" s="4" t="s">
        <v>8</v>
      </c>
      <c r="G109" s="522" t="str">
        <f>IF(入力シート!G109&gt;0,入力シート!G109,"")</f>
        <v/>
      </c>
      <c r="H109" s="522"/>
      <c r="I109" s="24" t="s">
        <v>11</v>
      </c>
      <c r="J109" s="5"/>
      <c r="K109" s="522" t="str">
        <f>IF(入力シート!K109&gt;0,入力シート!K109,"")</f>
        <v/>
      </c>
      <c r="L109" s="522"/>
      <c r="M109" s="4" t="s">
        <v>8</v>
      </c>
      <c r="N109" s="522" t="str">
        <f>IF(入力シート!N109&gt;0,入力シート!N109,"")</f>
        <v/>
      </c>
      <c r="O109" s="522"/>
      <c r="P109" s="24" t="s">
        <v>11</v>
      </c>
      <c r="Q109" s="5"/>
      <c r="R109" s="522" t="str">
        <f>IF(入力シート!R109&gt;0,入力シート!R109,"")</f>
        <v/>
      </c>
      <c r="S109" s="522"/>
      <c r="T109" s="4" t="s">
        <v>8</v>
      </c>
      <c r="U109" s="522" t="str">
        <f>IF(入力シート!U109&gt;0,入力シート!U109,"")</f>
        <v/>
      </c>
      <c r="V109" s="522"/>
      <c r="W109" s="22" t="s">
        <v>11</v>
      </c>
      <c r="X109" s="1"/>
    </row>
    <row r="110" spans="1:38" s="30" customFormat="1" ht="22.5" customHeight="1" x14ac:dyDescent="0.15">
      <c r="A110" s="1"/>
      <c r="B110" s="179"/>
      <c r="C110" s="179"/>
      <c r="D110" s="99"/>
      <c r="E110" s="99"/>
      <c r="F110" s="99"/>
      <c r="G110" s="99"/>
      <c r="H110" s="99"/>
      <c r="I110" s="179"/>
      <c r="J110" s="179"/>
      <c r="K110" s="99"/>
      <c r="L110" s="99"/>
      <c r="M110" s="99"/>
      <c r="N110" s="99"/>
      <c r="O110" s="99"/>
      <c r="P110" s="179"/>
      <c r="Q110" s="179"/>
      <c r="R110" s="99"/>
      <c r="S110" s="99"/>
      <c r="T110" s="99"/>
      <c r="U110" s="99"/>
      <c r="V110" s="99"/>
      <c r="W110" s="179"/>
      <c r="X110" s="1"/>
    </row>
    <row r="111" spans="1:38" ht="15" customHeight="1" x14ac:dyDescent="0.15">
      <c r="A111" s="410" t="s">
        <v>343</v>
      </c>
      <c r="B111" s="410"/>
      <c r="C111" s="410"/>
      <c r="D111" s="410"/>
      <c r="E111" s="410"/>
      <c r="F111" s="410"/>
      <c r="G111" s="410"/>
      <c r="H111" s="410"/>
      <c r="I111" s="410"/>
      <c r="J111" s="410"/>
      <c r="K111" s="410"/>
      <c r="L111" s="410"/>
      <c r="M111" s="410"/>
      <c r="N111" s="410"/>
      <c r="O111" s="410"/>
      <c r="P111" s="410"/>
      <c r="Q111" s="410"/>
      <c r="R111" s="410"/>
      <c r="S111" s="410"/>
      <c r="T111" s="410"/>
      <c r="U111" s="410"/>
      <c r="V111" s="410"/>
      <c r="W111" s="410"/>
      <c r="X111" s="410"/>
    </row>
    <row r="112" spans="1:38" ht="22.5" customHeight="1" x14ac:dyDescent="0.15">
      <c r="A112" s="410"/>
      <c r="B112" s="631" t="s">
        <v>39</v>
      </c>
      <c r="C112" s="631"/>
      <c r="D112" s="631"/>
      <c r="E112" s="631"/>
      <c r="F112" s="631"/>
      <c r="G112" s="631"/>
      <c r="H112" s="631"/>
      <c r="I112" s="632" t="s">
        <v>66</v>
      </c>
      <c r="J112" s="633"/>
      <c r="K112" s="634"/>
      <c r="L112" s="632" t="s">
        <v>40</v>
      </c>
      <c r="M112" s="633"/>
      <c r="N112" s="633"/>
      <c r="O112" s="633"/>
      <c r="P112" s="633"/>
      <c r="Q112" s="633"/>
      <c r="R112" s="634"/>
      <c r="S112" s="632" t="s">
        <v>42</v>
      </c>
      <c r="T112" s="633"/>
      <c r="U112" s="633"/>
      <c r="V112" s="633"/>
      <c r="W112" s="633"/>
      <c r="X112" s="634"/>
      <c r="AA112" s="30" t="s">
        <v>171</v>
      </c>
      <c r="AB112" s="186" t="s">
        <v>183</v>
      </c>
      <c r="AL112" s="1"/>
    </row>
    <row r="113" spans="1:39" ht="22.5" customHeight="1" x14ac:dyDescent="0.15">
      <c r="A113" s="410"/>
      <c r="B113" s="412" t="s">
        <v>43</v>
      </c>
      <c r="C113" s="413"/>
      <c r="D113" s="413"/>
      <c r="E113" s="413"/>
      <c r="F113" s="413"/>
      <c r="G113" s="413"/>
      <c r="H113" s="414"/>
      <c r="I113" s="664" t="s">
        <v>344</v>
      </c>
      <c r="J113" s="665"/>
      <c r="K113" s="666"/>
      <c r="L113" s="646" t="s">
        <v>41</v>
      </c>
      <c r="M113" s="647"/>
      <c r="N113" s="647"/>
      <c r="O113" s="647"/>
      <c r="P113" s="647"/>
      <c r="Q113" s="647"/>
      <c r="R113" s="648"/>
      <c r="S113" s="646" t="s">
        <v>44</v>
      </c>
      <c r="T113" s="647"/>
      <c r="U113" s="647"/>
      <c r="V113" s="647"/>
      <c r="W113" s="647"/>
      <c r="X113" s="648"/>
      <c r="AA113" s="13"/>
    </row>
    <row r="114" spans="1:39" ht="22.5" customHeight="1" x14ac:dyDescent="0.15">
      <c r="A114" s="410"/>
      <c r="B114" s="415" t="s">
        <v>655</v>
      </c>
      <c r="C114" s="416"/>
      <c r="D114" s="416"/>
      <c r="E114" s="416"/>
      <c r="F114" s="416"/>
      <c r="G114" s="416"/>
      <c r="H114" s="417"/>
      <c r="I114" s="667"/>
      <c r="J114" s="668"/>
      <c r="K114" s="669"/>
      <c r="L114" s="649"/>
      <c r="M114" s="650"/>
      <c r="N114" s="650"/>
      <c r="O114" s="650"/>
      <c r="P114" s="650"/>
      <c r="Q114" s="650"/>
      <c r="R114" s="651"/>
      <c r="S114" s="649"/>
      <c r="T114" s="650"/>
      <c r="U114" s="650"/>
      <c r="V114" s="650"/>
      <c r="W114" s="650"/>
      <c r="X114" s="651"/>
      <c r="AA114" t="s">
        <v>63</v>
      </c>
    </row>
    <row r="115" spans="1:39" ht="22.5" customHeight="1" x14ac:dyDescent="0.15">
      <c r="A115" s="410"/>
      <c r="B115" s="415" t="s">
        <v>590</v>
      </c>
      <c r="C115" s="416"/>
      <c r="D115" s="389"/>
      <c r="E115" s="389"/>
      <c r="F115" s="389"/>
      <c r="G115" s="416"/>
      <c r="H115" s="417"/>
      <c r="I115" s="667"/>
      <c r="J115" s="668"/>
      <c r="K115" s="669"/>
      <c r="L115" s="649"/>
      <c r="M115" s="650"/>
      <c r="N115" s="650"/>
      <c r="O115" s="650"/>
      <c r="P115" s="650"/>
      <c r="Q115" s="650"/>
      <c r="R115" s="651"/>
      <c r="S115" s="649"/>
      <c r="T115" s="650"/>
      <c r="U115" s="650"/>
      <c r="V115" s="650"/>
      <c r="W115" s="650"/>
      <c r="X115" s="651"/>
      <c r="AA115" s="186" t="s">
        <v>173</v>
      </c>
      <c r="AB115" s="186"/>
    </row>
    <row r="116" spans="1:39" s="421" customFormat="1" ht="22.5" customHeight="1" x14ac:dyDescent="0.15">
      <c r="A116" s="420"/>
      <c r="B116" s="700" t="str">
        <f>"◆"&amp;$B$34&amp;"に氾濫注意情報発表"</f>
        <v>◆に氾濫注意情報発表</v>
      </c>
      <c r="C116" s="701"/>
      <c r="D116" s="701"/>
      <c r="E116" s="701"/>
      <c r="F116" s="701"/>
      <c r="G116" s="701"/>
      <c r="H116" s="702"/>
      <c r="I116" s="667"/>
      <c r="J116" s="668"/>
      <c r="K116" s="669"/>
      <c r="L116" s="649"/>
      <c r="M116" s="650"/>
      <c r="N116" s="650"/>
      <c r="O116" s="650"/>
      <c r="P116" s="650"/>
      <c r="Q116" s="650"/>
      <c r="R116" s="651"/>
      <c r="S116" s="649"/>
      <c r="T116" s="650"/>
      <c r="U116" s="650"/>
      <c r="V116" s="650"/>
      <c r="W116" s="650"/>
      <c r="X116" s="651"/>
      <c r="AA116" s="234"/>
      <c r="AB116" s="234"/>
    </row>
    <row r="117" spans="1:39" ht="22.5" customHeight="1" x14ac:dyDescent="0.15">
      <c r="A117" s="410"/>
      <c r="B117" s="709" t="str">
        <f>"◆"&amp;$B$35&amp;"に氾濫注意情報発表"</f>
        <v>◆に氾濫注意情報発表</v>
      </c>
      <c r="C117" s="710"/>
      <c r="D117" s="710"/>
      <c r="E117" s="710"/>
      <c r="F117" s="710"/>
      <c r="G117" s="710"/>
      <c r="H117" s="711"/>
      <c r="I117" s="670"/>
      <c r="J117" s="671"/>
      <c r="K117" s="672"/>
      <c r="L117" s="652"/>
      <c r="M117" s="653"/>
      <c r="N117" s="653"/>
      <c r="O117" s="653"/>
      <c r="P117" s="653"/>
      <c r="Q117" s="653"/>
      <c r="R117" s="654"/>
      <c r="S117" s="652"/>
      <c r="T117" s="653"/>
      <c r="U117" s="653"/>
      <c r="V117" s="653"/>
      <c r="W117" s="653"/>
      <c r="X117" s="654"/>
      <c r="AA117" t="s">
        <v>360</v>
      </c>
      <c r="AB117" s="30"/>
      <c r="AJ117" s="30"/>
      <c r="AK117" s="30"/>
      <c r="AL117" s="30"/>
      <c r="AM117" s="30"/>
    </row>
    <row r="118" spans="1:39" ht="22.5" customHeight="1" x14ac:dyDescent="0.15">
      <c r="A118" s="410"/>
      <c r="B118" s="390" t="s">
        <v>43</v>
      </c>
      <c r="C118" s="391"/>
      <c r="D118" s="391"/>
      <c r="E118" s="391"/>
      <c r="F118" s="391"/>
      <c r="G118" s="413"/>
      <c r="H118" s="414"/>
      <c r="I118" s="664" t="s">
        <v>656</v>
      </c>
      <c r="J118" s="665"/>
      <c r="K118" s="666"/>
      <c r="L118" s="628" t="s">
        <v>657</v>
      </c>
      <c r="M118" s="629"/>
      <c r="N118" s="629"/>
      <c r="O118" s="629"/>
      <c r="P118" s="629"/>
      <c r="Q118" s="629"/>
      <c r="R118" s="630"/>
      <c r="S118" s="686" t="s">
        <v>55</v>
      </c>
      <c r="T118" s="656"/>
      <c r="U118" s="656"/>
      <c r="V118" s="656"/>
      <c r="W118" s="656"/>
      <c r="X118" s="657"/>
      <c r="AA118" s="186" t="s">
        <v>174</v>
      </c>
      <c r="AB118" s="186"/>
      <c r="AF118" s="30"/>
      <c r="AG118" s="30"/>
      <c r="AH118" s="30"/>
      <c r="AI118" s="30"/>
      <c r="AJ118" s="30"/>
      <c r="AK118" s="30"/>
      <c r="AL118" s="30"/>
      <c r="AM118" s="30"/>
    </row>
    <row r="119" spans="1:39" ht="22.5" customHeight="1" x14ac:dyDescent="0.15">
      <c r="A119" s="410"/>
      <c r="B119" s="415" t="s">
        <v>672</v>
      </c>
      <c r="C119" s="392"/>
      <c r="D119" s="392"/>
      <c r="E119" s="392"/>
      <c r="F119" s="392"/>
      <c r="G119" s="416"/>
      <c r="H119" s="417"/>
      <c r="I119" s="667"/>
      <c r="J119" s="668"/>
      <c r="K119" s="669"/>
      <c r="L119" s="687" t="s">
        <v>660</v>
      </c>
      <c r="M119" s="688"/>
      <c r="N119" s="688"/>
      <c r="O119" s="688"/>
      <c r="P119" s="688"/>
      <c r="Q119" s="688"/>
      <c r="R119" s="689"/>
      <c r="S119" s="658"/>
      <c r="T119" s="659"/>
      <c r="U119" s="659"/>
      <c r="V119" s="659"/>
      <c r="W119" s="659"/>
      <c r="X119" s="660"/>
      <c r="AA119" s="221" t="s">
        <v>361</v>
      </c>
      <c r="AB119" s="30"/>
      <c r="AD119" s="30" t="s">
        <v>209</v>
      </c>
      <c r="AE119" s="85"/>
      <c r="AF119" t="s">
        <v>160</v>
      </c>
      <c r="AI119" s="30"/>
      <c r="AJ119" s="30"/>
      <c r="AK119" s="30"/>
      <c r="AL119" s="30"/>
      <c r="AM119" s="30"/>
    </row>
    <row r="120" spans="1:39" ht="22.5" customHeight="1" x14ac:dyDescent="0.15">
      <c r="A120" s="410"/>
      <c r="B120" s="181" t="s">
        <v>661</v>
      </c>
      <c r="C120" s="416"/>
      <c r="D120" s="389"/>
      <c r="E120" s="389"/>
      <c r="F120" s="389"/>
      <c r="G120" s="416"/>
      <c r="H120" s="417"/>
      <c r="I120" s="667"/>
      <c r="J120" s="668"/>
      <c r="K120" s="669"/>
      <c r="L120" s="687" t="s">
        <v>662</v>
      </c>
      <c r="M120" s="688"/>
      <c r="N120" s="688"/>
      <c r="O120" s="688"/>
      <c r="P120" s="688"/>
      <c r="Q120" s="688"/>
      <c r="R120" s="689"/>
      <c r="S120" s="658"/>
      <c r="T120" s="659"/>
      <c r="U120" s="659"/>
      <c r="V120" s="659"/>
      <c r="W120" s="659"/>
      <c r="X120" s="660"/>
      <c r="AA120" s="270" t="s">
        <v>503</v>
      </c>
      <c r="AD120" s="30" t="s">
        <v>208</v>
      </c>
      <c r="AE120" s="85"/>
      <c r="AF120" t="s">
        <v>161</v>
      </c>
    </row>
    <row r="121" spans="1:39" ht="22.5" customHeight="1" x14ac:dyDescent="0.15">
      <c r="A121" s="410"/>
      <c r="B121" s="700" t="s">
        <v>663</v>
      </c>
      <c r="C121" s="701"/>
      <c r="D121" s="701"/>
      <c r="E121" s="701"/>
      <c r="F121" s="701"/>
      <c r="G121" s="701"/>
      <c r="H121" s="702"/>
      <c r="I121" s="667"/>
      <c r="J121" s="668"/>
      <c r="K121" s="669"/>
      <c r="L121" s="687" t="s">
        <v>664</v>
      </c>
      <c r="M121" s="688"/>
      <c r="N121" s="688"/>
      <c r="O121" s="688"/>
      <c r="P121" s="688"/>
      <c r="Q121" s="688"/>
      <c r="R121" s="689"/>
      <c r="S121" s="658"/>
      <c r="T121" s="659"/>
      <c r="U121" s="659"/>
      <c r="V121" s="659"/>
      <c r="W121" s="659"/>
      <c r="X121" s="660"/>
      <c r="AA121" s="13"/>
      <c r="AD121" s="85" t="s">
        <v>152</v>
      </c>
      <c r="AG121">
        <f>IF(J147="○",1,0)</f>
        <v>0</v>
      </c>
    </row>
    <row r="122" spans="1:39" ht="22.5" customHeight="1" x14ac:dyDescent="0.15">
      <c r="A122" s="410"/>
      <c r="B122" s="700" t="str">
        <f>"◆"&amp;$B$34&amp;"に氾濫警戒情報発表"</f>
        <v>◆に氾濫警戒情報発表</v>
      </c>
      <c r="C122" s="701"/>
      <c r="D122" s="701"/>
      <c r="E122" s="701"/>
      <c r="F122" s="701"/>
      <c r="G122" s="701"/>
      <c r="H122" s="702"/>
      <c r="I122" s="667"/>
      <c r="J122" s="668"/>
      <c r="K122" s="669"/>
      <c r="L122" s="690" t="s">
        <v>51</v>
      </c>
      <c r="M122" s="691"/>
      <c r="N122" s="691"/>
      <c r="O122" s="691"/>
      <c r="P122" s="691"/>
      <c r="Q122" s="691"/>
      <c r="R122" s="692"/>
      <c r="S122" s="658"/>
      <c r="T122" s="659"/>
      <c r="U122" s="659"/>
      <c r="V122" s="659"/>
      <c r="W122" s="659"/>
      <c r="X122" s="660"/>
      <c r="AA122" s="199" t="s">
        <v>592</v>
      </c>
      <c r="AD122" s="85" t="s">
        <v>154</v>
      </c>
      <c r="AG122">
        <f>IF(N147="○",2,0)</f>
        <v>0</v>
      </c>
    </row>
    <row r="123" spans="1:39" ht="22.5" customHeight="1" x14ac:dyDescent="0.15">
      <c r="A123" s="410"/>
      <c r="B123" s="700" t="str">
        <f>"◆"&amp;$B$35&amp;"に氾濫警戒情報発表"</f>
        <v>◆に氾濫警戒情報発表</v>
      </c>
      <c r="C123" s="701"/>
      <c r="D123" s="701"/>
      <c r="E123" s="701"/>
      <c r="F123" s="701"/>
      <c r="G123" s="701"/>
      <c r="H123" s="702"/>
      <c r="I123" s="667"/>
      <c r="J123" s="668"/>
      <c r="K123" s="669"/>
      <c r="L123" s="687" t="s">
        <v>665</v>
      </c>
      <c r="M123" s="688"/>
      <c r="N123" s="688"/>
      <c r="O123" s="688"/>
      <c r="P123" s="688"/>
      <c r="Q123" s="688"/>
      <c r="R123" s="689"/>
      <c r="S123" s="658"/>
      <c r="T123" s="659"/>
      <c r="U123" s="659"/>
      <c r="V123" s="659"/>
      <c r="W123" s="659"/>
      <c r="X123" s="660"/>
      <c r="AA123" s="736" t="s">
        <v>653</v>
      </c>
      <c r="AB123" s="514"/>
      <c r="AD123" s="85" t="s">
        <v>79</v>
      </c>
      <c r="AG123">
        <f>IF(Y121="○",5,0)</f>
        <v>0</v>
      </c>
    </row>
    <row r="124" spans="1:39" ht="22.5" customHeight="1" x14ac:dyDescent="0.15">
      <c r="A124" s="410"/>
      <c r="B124" s="181"/>
      <c r="C124" s="392"/>
      <c r="D124" s="392"/>
      <c r="E124" s="392"/>
      <c r="F124" s="392"/>
      <c r="G124" s="416"/>
      <c r="H124" s="417"/>
      <c r="I124" s="667"/>
      <c r="J124" s="668"/>
      <c r="K124" s="669"/>
      <c r="L124" s="687" t="s">
        <v>666</v>
      </c>
      <c r="M124" s="688"/>
      <c r="N124" s="688"/>
      <c r="O124" s="688"/>
      <c r="P124" s="688"/>
      <c r="Q124" s="688"/>
      <c r="R124" s="689"/>
      <c r="S124" s="658"/>
      <c r="T124" s="659"/>
      <c r="U124" s="659"/>
      <c r="V124" s="659"/>
      <c r="W124" s="659"/>
      <c r="X124" s="660"/>
      <c r="AA124" s="409"/>
      <c r="AB124" s="30"/>
      <c r="AC124" s="13"/>
      <c r="AD124" s="85" t="s">
        <v>81</v>
      </c>
      <c r="AG124">
        <f>SUM(AG121:AG123)</f>
        <v>0</v>
      </c>
    </row>
    <row r="125" spans="1:39" ht="22.5" customHeight="1" x14ac:dyDescent="0.15">
      <c r="A125" s="410"/>
      <c r="B125" s="181"/>
      <c r="C125" s="392"/>
      <c r="D125" s="392"/>
      <c r="E125" s="392"/>
      <c r="F125" s="392"/>
      <c r="G125" s="416"/>
      <c r="H125" s="417"/>
      <c r="I125" s="667"/>
      <c r="J125" s="668"/>
      <c r="K125" s="669"/>
      <c r="L125" s="687" t="s">
        <v>664</v>
      </c>
      <c r="M125" s="688"/>
      <c r="N125" s="688"/>
      <c r="O125" s="688"/>
      <c r="P125" s="688"/>
      <c r="Q125" s="688"/>
      <c r="R125" s="689"/>
      <c r="S125" s="658"/>
      <c r="T125" s="659"/>
      <c r="U125" s="659"/>
      <c r="V125" s="659"/>
      <c r="W125" s="659"/>
      <c r="X125" s="660"/>
      <c r="AA125" s="408"/>
      <c r="AB125" s="30"/>
      <c r="AD125" s="85" t="s">
        <v>80</v>
      </c>
    </row>
    <row r="126" spans="1:39" ht="22.5" customHeight="1" x14ac:dyDescent="0.15">
      <c r="A126" s="410"/>
      <c r="B126" s="181"/>
      <c r="C126" s="392"/>
      <c r="D126" s="392"/>
      <c r="E126" s="392"/>
      <c r="F126" s="392"/>
      <c r="G126" s="416"/>
      <c r="H126" s="417"/>
      <c r="I126" s="670"/>
      <c r="J126" s="671"/>
      <c r="K126" s="672"/>
      <c r="L126" s="683" t="s">
        <v>53</v>
      </c>
      <c r="M126" s="684"/>
      <c r="N126" s="684"/>
      <c r="O126" s="684"/>
      <c r="P126" s="684"/>
      <c r="Q126" s="684"/>
      <c r="R126" s="685"/>
      <c r="S126" s="661"/>
      <c r="T126" s="662"/>
      <c r="U126" s="662"/>
      <c r="V126" s="662"/>
      <c r="W126" s="662"/>
      <c r="X126" s="663"/>
      <c r="AA126" s="198" t="s">
        <v>362</v>
      </c>
      <c r="AD126" s="85" t="s">
        <v>164</v>
      </c>
    </row>
    <row r="127" spans="1:39" ht="22.5" customHeight="1" x14ac:dyDescent="0.15">
      <c r="A127" s="410"/>
      <c r="B127" s="390" t="s">
        <v>43</v>
      </c>
      <c r="C127" s="391"/>
      <c r="D127" s="391"/>
      <c r="E127" s="391"/>
      <c r="F127" s="391"/>
      <c r="G127" s="413"/>
      <c r="H127" s="414"/>
      <c r="I127" s="664" t="s">
        <v>347</v>
      </c>
      <c r="J127" s="665"/>
      <c r="K127" s="666"/>
      <c r="L127" s="646" t="s">
        <v>58</v>
      </c>
      <c r="M127" s="656"/>
      <c r="N127" s="656"/>
      <c r="O127" s="656"/>
      <c r="P127" s="656"/>
      <c r="Q127" s="656"/>
      <c r="R127" s="657"/>
      <c r="S127" s="646" t="s">
        <v>59</v>
      </c>
      <c r="T127" s="656"/>
      <c r="U127" s="656"/>
      <c r="V127" s="656"/>
      <c r="W127" s="656"/>
      <c r="X127" s="657"/>
      <c r="AA127" s="234" t="s">
        <v>405</v>
      </c>
      <c r="AD127" s="85" t="s">
        <v>64</v>
      </c>
    </row>
    <row r="128" spans="1:39" ht="22.5" customHeight="1" x14ac:dyDescent="0.15">
      <c r="A128" s="410"/>
      <c r="B128" s="415" t="s">
        <v>667</v>
      </c>
      <c r="C128" s="416"/>
      <c r="D128" s="389"/>
      <c r="E128" s="389"/>
      <c r="F128" s="389"/>
      <c r="G128" s="416"/>
      <c r="H128" s="417"/>
      <c r="I128" s="667"/>
      <c r="J128" s="668"/>
      <c r="K128" s="669"/>
      <c r="L128" s="658"/>
      <c r="M128" s="659"/>
      <c r="N128" s="659"/>
      <c r="O128" s="659"/>
      <c r="P128" s="659"/>
      <c r="Q128" s="659"/>
      <c r="R128" s="660"/>
      <c r="S128" s="658"/>
      <c r="T128" s="659"/>
      <c r="U128" s="659"/>
      <c r="V128" s="659"/>
      <c r="W128" s="659"/>
      <c r="X128" s="660"/>
      <c r="AA128" s="1" t="s">
        <v>364</v>
      </c>
      <c r="AD128" s="30" t="s">
        <v>162</v>
      </c>
      <c r="AE128" s="1"/>
      <c r="AF128" s="1"/>
      <c r="AG128" s="1"/>
      <c r="AH128" s="1"/>
    </row>
    <row r="129" spans="1:39" ht="22.5" customHeight="1" x14ac:dyDescent="0.15">
      <c r="A129" s="410"/>
      <c r="B129" s="415" t="s">
        <v>668</v>
      </c>
      <c r="C129" s="416"/>
      <c r="D129" s="416"/>
      <c r="E129" s="416"/>
      <c r="F129" s="416"/>
      <c r="G129" s="416"/>
      <c r="H129" s="417"/>
      <c r="I129" s="667"/>
      <c r="J129" s="668"/>
      <c r="K129" s="669"/>
      <c r="L129" s="658"/>
      <c r="M129" s="659"/>
      <c r="N129" s="659"/>
      <c r="O129" s="659"/>
      <c r="P129" s="659"/>
      <c r="Q129" s="659"/>
      <c r="R129" s="660"/>
      <c r="S129" s="658"/>
      <c r="T129" s="659"/>
      <c r="U129" s="659"/>
      <c r="V129" s="659"/>
      <c r="W129" s="659"/>
      <c r="X129" s="660"/>
      <c r="AA129" s="234" t="s">
        <v>406</v>
      </c>
      <c r="AD129" s="186"/>
      <c r="AE129" s="186"/>
      <c r="AG129" t="s">
        <v>172</v>
      </c>
    </row>
    <row r="130" spans="1:39" ht="22.5" customHeight="1" x14ac:dyDescent="0.15">
      <c r="A130" s="410"/>
      <c r="B130" s="700" t="str">
        <f>"◆"&amp;$B$34&amp;"に氾濫危険情報発表"</f>
        <v>◆に氾濫危険情報発表</v>
      </c>
      <c r="C130" s="701"/>
      <c r="D130" s="701"/>
      <c r="E130" s="701"/>
      <c r="F130" s="701"/>
      <c r="G130" s="701"/>
      <c r="H130" s="702"/>
      <c r="I130" s="667"/>
      <c r="J130" s="668"/>
      <c r="K130" s="669"/>
      <c r="L130" s="658"/>
      <c r="M130" s="659"/>
      <c r="N130" s="659"/>
      <c r="O130" s="659"/>
      <c r="P130" s="659"/>
      <c r="Q130" s="659"/>
      <c r="R130" s="660"/>
      <c r="S130" s="658"/>
      <c r="T130" s="659"/>
      <c r="U130" s="659"/>
      <c r="V130" s="659"/>
      <c r="W130" s="659"/>
      <c r="X130" s="660"/>
      <c r="AA130" s="1" t="s">
        <v>365</v>
      </c>
      <c r="AD130" s="186"/>
      <c r="AE130" s="186"/>
    </row>
    <row r="131" spans="1:39" ht="22.5" customHeight="1" x14ac:dyDescent="0.15">
      <c r="A131" s="410"/>
      <c r="B131" s="709" t="str">
        <f>"◆"&amp;$B$35&amp;"に氾濫危険情報発表"</f>
        <v>◆に氾濫危険情報発表</v>
      </c>
      <c r="C131" s="710"/>
      <c r="D131" s="710"/>
      <c r="E131" s="710"/>
      <c r="F131" s="710"/>
      <c r="G131" s="710"/>
      <c r="H131" s="711"/>
      <c r="I131" s="670"/>
      <c r="J131" s="671"/>
      <c r="K131" s="672"/>
      <c r="L131" s="661"/>
      <c r="M131" s="662"/>
      <c r="N131" s="662"/>
      <c r="O131" s="662"/>
      <c r="P131" s="662"/>
      <c r="Q131" s="662"/>
      <c r="R131" s="663"/>
      <c r="S131" s="661"/>
      <c r="T131" s="662"/>
      <c r="U131" s="662"/>
      <c r="V131" s="662"/>
      <c r="W131" s="662"/>
      <c r="X131" s="663"/>
      <c r="AA131" s="234" t="s">
        <v>407</v>
      </c>
      <c r="AG131">
        <v>1</v>
      </c>
      <c r="AH131" s="85" t="s">
        <v>152</v>
      </c>
      <c r="AK131" s="30"/>
      <c r="AL131" s="30"/>
      <c r="AM131" s="30"/>
    </row>
    <row r="132" spans="1:39" ht="22.5" customHeight="1" x14ac:dyDescent="0.15">
      <c r="A132" s="410"/>
      <c r="B132" s="410"/>
      <c r="C132" s="410"/>
      <c r="D132" s="410"/>
      <c r="E132" s="410"/>
      <c r="F132" s="410"/>
      <c r="G132" s="410"/>
      <c r="H132" s="410"/>
      <c r="I132" s="410"/>
      <c r="J132" s="410"/>
      <c r="K132" s="410"/>
      <c r="L132" s="410"/>
      <c r="M132" s="410"/>
      <c r="N132" s="410"/>
      <c r="O132" s="410"/>
      <c r="P132" s="410"/>
      <c r="Q132" s="410"/>
      <c r="R132" s="410"/>
      <c r="S132" s="410"/>
      <c r="T132" s="410"/>
      <c r="U132" s="410"/>
      <c r="V132" s="410"/>
      <c r="W132" s="410"/>
      <c r="X132" s="411" t="s">
        <v>56</v>
      </c>
      <c r="AA132" s="1"/>
      <c r="AG132">
        <v>2</v>
      </c>
      <c r="AH132" s="85" t="s">
        <v>153</v>
      </c>
    </row>
    <row r="133" spans="1:39" ht="22.5" customHeight="1" x14ac:dyDescent="0.15">
      <c r="A133" s="410"/>
      <c r="B133" s="410" t="s">
        <v>673</v>
      </c>
      <c r="C133" s="410"/>
      <c r="D133" s="410"/>
      <c r="E133" s="410"/>
      <c r="F133" s="410"/>
      <c r="G133" s="410"/>
      <c r="H133" s="410"/>
      <c r="I133" s="410"/>
      <c r="J133" s="410"/>
      <c r="K133" s="410"/>
      <c r="L133" s="410"/>
      <c r="M133" s="410"/>
      <c r="N133" s="410"/>
      <c r="O133" s="410"/>
      <c r="P133" s="410"/>
      <c r="Q133" s="410"/>
      <c r="R133" s="410"/>
      <c r="S133" s="410"/>
      <c r="T133" s="410"/>
      <c r="U133" s="410"/>
      <c r="V133" s="410"/>
      <c r="W133" s="410"/>
      <c r="X133" s="411"/>
      <c r="AA133" s="1"/>
      <c r="AG133">
        <v>3</v>
      </c>
      <c r="AH133" s="85" t="s">
        <v>175</v>
      </c>
    </row>
    <row r="134" spans="1:39" ht="22.5" customHeight="1" x14ac:dyDescent="0.15">
      <c r="A134" s="410"/>
      <c r="B134" s="410" t="s">
        <v>674</v>
      </c>
      <c r="C134" s="410"/>
      <c r="D134" s="410"/>
      <c r="E134" s="410"/>
      <c r="F134" s="410"/>
      <c r="G134" s="410"/>
      <c r="H134" s="410"/>
      <c r="I134" s="410"/>
      <c r="J134" s="410"/>
      <c r="K134" s="410"/>
      <c r="L134" s="410"/>
      <c r="M134" s="410"/>
      <c r="N134" s="410"/>
      <c r="O134" s="410"/>
      <c r="P134" s="410"/>
      <c r="Q134" s="410"/>
      <c r="R134" s="410"/>
      <c r="S134" s="410"/>
      <c r="T134" s="410"/>
      <c r="U134" s="410"/>
      <c r="V134" s="410"/>
      <c r="W134" s="410"/>
      <c r="X134" s="411"/>
      <c r="AA134" s="1"/>
      <c r="AG134">
        <v>5</v>
      </c>
      <c r="AH134" s="85" t="s">
        <v>155</v>
      </c>
    </row>
    <row r="135" spans="1:39" ht="22.5" customHeight="1" x14ac:dyDescent="0.15">
      <c r="A135" s="410"/>
      <c r="B135" s="410" t="s">
        <v>679</v>
      </c>
      <c r="C135" s="410"/>
      <c r="D135" s="410"/>
      <c r="E135" s="410"/>
      <c r="F135" s="410"/>
      <c r="G135" s="410"/>
      <c r="H135" s="410"/>
      <c r="I135" s="410"/>
      <c r="J135" s="410"/>
      <c r="K135" s="410"/>
      <c r="L135" s="410"/>
      <c r="M135" s="410"/>
      <c r="N135" s="410"/>
      <c r="O135" s="410"/>
      <c r="P135" s="410"/>
      <c r="Q135" s="410"/>
      <c r="R135" s="410"/>
      <c r="S135" s="410"/>
      <c r="T135" s="410"/>
      <c r="U135" s="410"/>
      <c r="V135" s="410"/>
      <c r="W135" s="410"/>
      <c r="X135" s="411"/>
      <c r="AA135" s="1"/>
      <c r="AG135">
        <v>6</v>
      </c>
      <c r="AH135" s="85" t="s">
        <v>176</v>
      </c>
    </row>
    <row r="136" spans="1:39" ht="22.5" customHeight="1" x14ac:dyDescent="0.15">
      <c r="A136" s="410"/>
      <c r="B136" s="416" t="s">
        <v>675</v>
      </c>
      <c r="C136" s="410"/>
      <c r="D136" s="410"/>
      <c r="E136" s="410"/>
      <c r="F136" s="410"/>
      <c r="G136" s="410"/>
      <c r="H136" s="410"/>
      <c r="I136" s="410"/>
      <c r="J136" s="410"/>
      <c r="K136" s="410"/>
      <c r="L136" s="410"/>
      <c r="M136" s="410"/>
      <c r="N136" s="410"/>
      <c r="O136" s="410"/>
      <c r="P136" s="410"/>
      <c r="Q136" s="410"/>
      <c r="R136" s="410"/>
      <c r="S136" s="410"/>
      <c r="T136" s="410"/>
      <c r="U136" s="410"/>
      <c r="V136" s="410"/>
      <c r="W136" s="410"/>
      <c r="X136" s="411"/>
      <c r="AA136" s="1"/>
      <c r="AG136">
        <v>7</v>
      </c>
      <c r="AH136" s="85" t="s">
        <v>163</v>
      </c>
    </row>
    <row r="137" spans="1:39" ht="22.5" customHeight="1" x14ac:dyDescent="0.15">
      <c r="A137" s="410"/>
      <c r="B137" s="410" t="s">
        <v>671</v>
      </c>
      <c r="C137" s="410"/>
      <c r="D137" s="410"/>
      <c r="E137" s="410"/>
      <c r="F137" s="410"/>
      <c r="G137" s="410"/>
      <c r="H137" s="410"/>
      <c r="I137" s="410"/>
      <c r="J137" s="410"/>
      <c r="K137" s="410"/>
      <c r="L137" s="410"/>
      <c r="M137" s="410"/>
      <c r="N137" s="410"/>
      <c r="O137" s="410"/>
      <c r="P137" s="410"/>
      <c r="Q137" s="410"/>
      <c r="R137" s="410"/>
      <c r="S137" s="410"/>
      <c r="T137" s="410"/>
      <c r="U137" s="410"/>
      <c r="V137" s="410"/>
      <c r="W137" s="410"/>
      <c r="X137" s="411"/>
      <c r="AA137" s="1"/>
      <c r="AC137" s="1"/>
      <c r="AG137">
        <v>8</v>
      </c>
      <c r="AH137" s="85" t="s">
        <v>181</v>
      </c>
      <c r="AK137">
        <f>IF(J147="○",1,0)</f>
        <v>0</v>
      </c>
    </row>
    <row r="138" spans="1:39" ht="22.5" customHeight="1" x14ac:dyDescent="0.15">
      <c r="A138" s="179"/>
      <c r="B138" s="188"/>
      <c r="C138" s="13"/>
      <c r="D138" s="13"/>
      <c r="E138" s="13"/>
      <c r="F138" s="13"/>
      <c r="G138" s="13"/>
      <c r="H138" s="13"/>
      <c r="I138" s="13"/>
      <c r="J138" s="13"/>
      <c r="K138" s="13"/>
      <c r="L138" s="13"/>
      <c r="M138" s="13"/>
      <c r="N138" s="13"/>
      <c r="O138" s="13"/>
      <c r="P138" s="13"/>
      <c r="Q138" s="13"/>
      <c r="R138" s="13"/>
      <c r="S138" s="13"/>
      <c r="T138" s="13"/>
      <c r="U138" s="13"/>
      <c r="V138" s="13"/>
      <c r="W138" s="13"/>
      <c r="X138" s="13"/>
      <c r="AA138" s="1"/>
      <c r="AG138">
        <f t="shared" ref="AG138:AG143" si="0">AG131+100</f>
        <v>101</v>
      </c>
      <c r="AH138" s="85" t="s">
        <v>165</v>
      </c>
      <c r="AK138">
        <f>IF(N147="○",2,0)</f>
        <v>0</v>
      </c>
    </row>
    <row r="139" spans="1:39" ht="22.5" customHeight="1" x14ac:dyDescent="0.15">
      <c r="A139" s="1" t="s">
        <v>359</v>
      </c>
      <c r="B139" s="1"/>
      <c r="AA139" s="99"/>
      <c r="AG139">
        <f t="shared" si="0"/>
        <v>102</v>
      </c>
      <c r="AH139" s="85" t="s">
        <v>166</v>
      </c>
      <c r="AK139">
        <f>IF(Y121="○",5,0)</f>
        <v>0</v>
      </c>
    </row>
    <row r="140" spans="1:39" ht="15" customHeight="1" x14ac:dyDescent="0.15">
      <c r="A140" s="1" t="s">
        <v>61</v>
      </c>
      <c r="B140" s="1"/>
      <c r="AA140" s="13"/>
      <c r="AG140">
        <f t="shared" si="0"/>
        <v>103</v>
      </c>
      <c r="AH140" s="85" t="s">
        <v>167</v>
      </c>
      <c r="AK140">
        <f>IF(H148="聞こえる",100,0)</f>
        <v>0</v>
      </c>
    </row>
    <row r="141" spans="1:39" ht="22.5" customHeight="1" x14ac:dyDescent="0.15">
      <c r="A141" s="1"/>
      <c r="B141" s="1" t="s">
        <v>124</v>
      </c>
      <c r="AA141" s="198"/>
      <c r="AG141">
        <f t="shared" si="0"/>
        <v>105</v>
      </c>
      <c r="AH141" s="85" t="s">
        <v>168</v>
      </c>
      <c r="AK141">
        <f>SUM(AK137:AK140)</f>
        <v>0</v>
      </c>
    </row>
    <row r="142" spans="1:39" ht="15" customHeight="1" x14ac:dyDescent="0.15">
      <c r="A142" s="1"/>
      <c r="B142" s="521" t="s">
        <v>62</v>
      </c>
      <c r="C142" s="522"/>
      <c r="D142" s="522"/>
      <c r="E142" s="523"/>
      <c r="F142" s="521" t="s">
        <v>65</v>
      </c>
      <c r="G142" s="522"/>
      <c r="H142" s="522"/>
      <c r="I142" s="522"/>
      <c r="J142" s="522"/>
      <c r="K142" s="522"/>
      <c r="L142" s="522"/>
      <c r="M142" s="522"/>
      <c r="N142" s="522"/>
      <c r="O142" s="522"/>
      <c r="P142" s="522"/>
      <c r="Q142" s="522"/>
      <c r="R142" s="522"/>
      <c r="S142" s="522"/>
      <c r="T142" s="522"/>
      <c r="U142" s="522"/>
      <c r="V142" s="522"/>
      <c r="W142" s="522"/>
      <c r="X142" s="523"/>
      <c r="AA142" s="198"/>
      <c r="AD142" s="1"/>
      <c r="AE142" s="1"/>
      <c r="AF142" s="1"/>
      <c r="AG142">
        <f t="shared" si="0"/>
        <v>106</v>
      </c>
      <c r="AH142" s="85" t="s">
        <v>169</v>
      </c>
    </row>
    <row r="143" spans="1:39" ht="22.5" customHeight="1" x14ac:dyDescent="0.15">
      <c r="A143" s="1"/>
      <c r="B143" s="545" t="s">
        <v>67</v>
      </c>
      <c r="C143" s="610"/>
      <c r="D143" s="610"/>
      <c r="E143" s="611"/>
      <c r="F143" s="67" t="str">
        <f>IF(入力シート!X141="","",入力シート!F146)</f>
        <v/>
      </c>
      <c r="G143" s="68"/>
      <c r="H143" s="68"/>
      <c r="I143" s="68"/>
      <c r="J143" s="68"/>
      <c r="K143" s="68"/>
      <c r="L143" s="68"/>
      <c r="M143" s="68"/>
      <c r="N143" s="68"/>
      <c r="O143" s="68"/>
      <c r="P143" s="68"/>
      <c r="Q143" s="68"/>
      <c r="R143" s="68"/>
      <c r="S143" s="68"/>
      <c r="T143" s="68"/>
      <c r="U143" s="68"/>
      <c r="V143" s="68"/>
      <c r="W143" s="68"/>
      <c r="X143" s="69"/>
      <c r="AA143" s="198"/>
      <c r="AG143">
        <f t="shared" si="0"/>
        <v>107</v>
      </c>
      <c r="AH143" s="85" t="s">
        <v>170</v>
      </c>
    </row>
    <row r="144" spans="1:39" ht="22.5" customHeight="1" x14ac:dyDescent="0.15">
      <c r="A144" s="1"/>
      <c r="B144" s="612"/>
      <c r="C144" s="613"/>
      <c r="D144" s="613"/>
      <c r="E144" s="614"/>
      <c r="F144" s="47" t="str">
        <f>入力シート!F147</f>
        <v/>
      </c>
      <c r="G144" s="333"/>
      <c r="H144" s="333"/>
      <c r="I144" s="333"/>
      <c r="J144" s="333"/>
      <c r="K144" s="333"/>
      <c r="L144" s="333"/>
      <c r="M144" s="333"/>
      <c r="N144" s="333"/>
      <c r="O144" s="333"/>
      <c r="P144" s="333"/>
      <c r="Q144" s="333"/>
      <c r="R144" s="333"/>
      <c r="S144" s="333"/>
      <c r="T144" s="333"/>
      <c r="U144" s="333"/>
      <c r="V144" s="333"/>
      <c r="W144" s="333"/>
      <c r="X144" s="334"/>
      <c r="AA144" s="198"/>
      <c r="AG144">
        <v>108</v>
      </c>
      <c r="AH144" s="85" t="s">
        <v>182</v>
      </c>
    </row>
    <row r="145" spans="1:39" ht="22.5" customHeight="1" x14ac:dyDescent="0.15">
      <c r="A145" s="1"/>
      <c r="B145" s="612"/>
      <c r="C145" s="613"/>
      <c r="D145" s="613"/>
      <c r="E145" s="614"/>
      <c r="F145" s="332" t="str">
        <f>入力シート!F148</f>
        <v/>
      </c>
      <c r="G145" s="333"/>
      <c r="H145" s="333"/>
      <c r="I145" s="340"/>
      <c r="J145" s="341"/>
      <c r="K145" s="341"/>
      <c r="L145" s="341"/>
      <c r="M145" s="341"/>
      <c r="N145" s="341"/>
      <c r="O145" s="341"/>
      <c r="P145" s="341"/>
      <c r="Q145" s="341"/>
      <c r="R145" s="333"/>
      <c r="S145" s="333"/>
      <c r="T145" s="333"/>
      <c r="U145" s="333"/>
      <c r="V145" s="333"/>
      <c r="W145" s="333"/>
      <c r="X145" s="334"/>
    </row>
    <row r="146" spans="1:39" ht="22.5" customHeight="1" x14ac:dyDescent="0.15">
      <c r="A146" s="1"/>
      <c r="B146" s="612"/>
      <c r="C146" s="613"/>
      <c r="D146" s="613"/>
      <c r="E146" s="614"/>
      <c r="F146" s="43" t="str">
        <f>入力シート!F149</f>
        <v/>
      </c>
      <c r="G146" s="333"/>
      <c r="H146" s="333"/>
      <c r="I146" s="340"/>
      <c r="J146" s="341"/>
      <c r="K146" s="341"/>
      <c r="L146" s="341"/>
      <c r="M146" s="341"/>
      <c r="N146" s="341"/>
      <c r="O146" s="341"/>
      <c r="P146" s="341"/>
      <c r="Q146" s="341"/>
      <c r="R146" s="333"/>
      <c r="S146" s="333"/>
      <c r="T146" s="333"/>
      <c r="U146" s="333"/>
      <c r="V146" s="333"/>
      <c r="W146" s="333"/>
      <c r="X146" s="334"/>
    </row>
    <row r="147" spans="1:39" ht="22.5" customHeight="1" x14ac:dyDescent="0.15">
      <c r="A147" s="1"/>
      <c r="B147" s="615"/>
      <c r="C147" s="616"/>
      <c r="D147" s="616"/>
      <c r="E147" s="617"/>
      <c r="F147" s="337" t="str">
        <f>入力シート!F150</f>
        <v/>
      </c>
      <c r="G147" s="338"/>
      <c r="H147" s="338"/>
      <c r="I147" s="338"/>
      <c r="J147" s="338"/>
      <c r="K147" s="338"/>
      <c r="L147" s="338"/>
      <c r="M147" s="338"/>
      <c r="N147" s="338"/>
      <c r="O147" s="338"/>
      <c r="P147" s="338"/>
      <c r="Q147" s="338"/>
      <c r="R147" s="338"/>
      <c r="S147" s="338"/>
      <c r="T147" s="338"/>
      <c r="U147" s="338"/>
      <c r="V147" s="338"/>
      <c r="W147" s="338"/>
      <c r="X147" s="339"/>
    </row>
    <row r="148" spans="1:39" ht="22.5" customHeight="1" x14ac:dyDescent="0.15">
      <c r="A148" s="1"/>
      <c r="B148" s="545" t="s">
        <v>363</v>
      </c>
      <c r="C148" s="610"/>
      <c r="D148" s="610"/>
      <c r="E148" s="611"/>
      <c r="F148" s="67" t="str">
        <f>IF(入力シート!X141="","",入力シート!F151)</f>
        <v/>
      </c>
      <c r="G148" s="68"/>
      <c r="H148" s="68"/>
      <c r="I148" s="68"/>
      <c r="J148" s="68"/>
      <c r="K148" s="68"/>
      <c r="L148" s="68"/>
      <c r="M148" s="68"/>
      <c r="N148" s="68"/>
      <c r="O148" s="68"/>
      <c r="P148" s="68"/>
      <c r="Q148" s="68"/>
      <c r="R148" s="68"/>
      <c r="S148" s="68"/>
      <c r="T148" s="68"/>
      <c r="U148" s="68"/>
      <c r="V148" s="68"/>
      <c r="W148" s="52"/>
      <c r="X148" s="69"/>
    </row>
    <row r="149" spans="1:39" ht="22.5" customHeight="1" x14ac:dyDescent="0.15">
      <c r="A149" s="1"/>
      <c r="B149" s="612"/>
      <c r="C149" s="613"/>
      <c r="D149" s="613"/>
      <c r="E149" s="614"/>
      <c r="F149" s="47" t="str">
        <f>入力シート!F152</f>
        <v/>
      </c>
      <c r="G149" s="342"/>
      <c r="H149" s="342"/>
      <c r="I149" s="342"/>
      <c r="J149" s="342"/>
      <c r="K149" s="342"/>
      <c r="L149" s="342"/>
      <c r="M149" s="342"/>
      <c r="N149" s="342"/>
      <c r="O149" s="342"/>
      <c r="P149" s="342"/>
      <c r="Q149" s="342"/>
      <c r="R149" s="342"/>
      <c r="S149" s="342"/>
      <c r="T149" s="342"/>
      <c r="U149" s="342"/>
      <c r="V149" s="342"/>
      <c r="W149" s="53"/>
      <c r="X149" s="343"/>
    </row>
    <row r="150" spans="1:39" ht="22.5" customHeight="1" x14ac:dyDescent="0.15">
      <c r="A150" s="1"/>
      <c r="B150" s="612"/>
      <c r="C150" s="613"/>
      <c r="D150" s="613"/>
      <c r="E150" s="614"/>
      <c r="F150" s="332" t="str">
        <f>入力シート!F153</f>
        <v/>
      </c>
      <c r="G150" s="333"/>
      <c r="H150" s="333"/>
      <c r="I150" s="333"/>
      <c r="J150" s="333"/>
      <c r="K150" s="333"/>
      <c r="L150" s="333"/>
      <c r="M150" s="333"/>
      <c r="N150" s="333"/>
      <c r="O150" s="333"/>
      <c r="P150" s="333"/>
      <c r="Q150" s="333"/>
      <c r="R150" s="333"/>
      <c r="S150" s="333"/>
      <c r="T150" s="333"/>
      <c r="U150" s="333"/>
      <c r="V150" s="333"/>
      <c r="W150" s="333"/>
      <c r="X150" s="334"/>
    </row>
    <row r="151" spans="1:39" ht="22.5" customHeight="1" x14ac:dyDescent="0.15">
      <c r="A151" s="1"/>
      <c r="B151" s="612"/>
      <c r="C151" s="613"/>
      <c r="D151" s="613"/>
      <c r="E151" s="614"/>
      <c r="F151" s="332" t="str">
        <f>入力シート!F154</f>
        <v/>
      </c>
      <c r="G151" s="335"/>
      <c r="H151" s="335"/>
      <c r="I151" s="335"/>
      <c r="J151" s="335"/>
      <c r="K151" s="335"/>
      <c r="L151" s="335"/>
      <c r="M151" s="335"/>
      <c r="N151" s="335"/>
      <c r="O151" s="335"/>
      <c r="P151" s="335"/>
      <c r="Q151" s="335"/>
      <c r="R151" s="335"/>
      <c r="S151" s="335"/>
      <c r="T151" s="335"/>
      <c r="U151" s="335"/>
      <c r="V151" s="335"/>
      <c r="W151" s="335"/>
      <c r="X151" s="336"/>
    </row>
    <row r="152" spans="1:39" s="1" customFormat="1" ht="22.5" customHeight="1" x14ac:dyDescent="0.15">
      <c r="B152" s="612"/>
      <c r="C152" s="613"/>
      <c r="D152" s="613"/>
      <c r="E152" s="614"/>
      <c r="F152" s="233" t="str">
        <f>入力シート!F155</f>
        <v/>
      </c>
      <c r="G152" s="333"/>
      <c r="H152" s="333"/>
      <c r="I152" s="333"/>
      <c r="J152" s="333"/>
      <c r="K152" s="333"/>
      <c r="L152" s="333"/>
      <c r="M152" s="333"/>
      <c r="N152" s="333"/>
      <c r="O152" s="333"/>
      <c r="P152" s="333"/>
      <c r="Q152" s="97"/>
      <c r="R152" s="97"/>
      <c r="S152" s="97"/>
      <c r="T152" s="97"/>
      <c r="U152" s="97"/>
      <c r="V152" s="97"/>
      <c r="W152" s="97"/>
      <c r="X152" s="42"/>
      <c r="AA152"/>
      <c r="AB152"/>
      <c r="AC152"/>
      <c r="AD152"/>
      <c r="AE152"/>
      <c r="AF152"/>
      <c r="AG152"/>
      <c r="AH152"/>
      <c r="AI152"/>
      <c r="AJ152"/>
      <c r="AK152"/>
      <c r="AL152"/>
      <c r="AM152"/>
    </row>
    <row r="153" spans="1:39" ht="22.5" customHeight="1" x14ac:dyDescent="0.15">
      <c r="A153" s="29"/>
      <c r="B153" s="612"/>
      <c r="C153" s="613"/>
      <c r="D153" s="613"/>
      <c r="E153" s="614"/>
      <c r="F153" s="332" t="str">
        <f>入力シート!F156</f>
        <v/>
      </c>
      <c r="G153" s="333"/>
      <c r="H153" s="333"/>
      <c r="I153" s="333"/>
      <c r="J153" s="333"/>
      <c r="K153" s="333"/>
      <c r="L153" s="333"/>
      <c r="M153" s="333"/>
      <c r="N153" s="333"/>
      <c r="O153" s="333"/>
      <c r="P153" s="333"/>
      <c r="Q153" s="333"/>
      <c r="R153" s="333"/>
      <c r="S153" s="333"/>
      <c r="T153" s="333"/>
      <c r="U153" s="333"/>
      <c r="V153" s="333"/>
      <c r="W153" s="333"/>
      <c r="X153" s="334"/>
      <c r="Z153">
        <v>1</v>
      </c>
      <c r="AB153" s="1"/>
    </row>
    <row r="154" spans="1:39" ht="22.5" customHeight="1" x14ac:dyDescent="0.15">
      <c r="A154" s="29"/>
      <c r="B154" s="612"/>
      <c r="C154" s="613"/>
      <c r="D154" s="613"/>
      <c r="E154" s="614"/>
      <c r="F154" s="332" t="str">
        <f>入力シート!F157</f>
        <v/>
      </c>
      <c r="G154" s="333"/>
      <c r="H154" s="333"/>
      <c r="I154" s="333"/>
      <c r="J154" s="333"/>
      <c r="K154" s="333"/>
      <c r="L154" s="333"/>
      <c r="M154" s="333"/>
      <c r="N154" s="333"/>
      <c r="O154" s="333"/>
      <c r="P154" s="333"/>
      <c r="Q154" s="333"/>
      <c r="R154" s="333"/>
      <c r="S154" s="333"/>
      <c r="T154" s="333"/>
      <c r="U154" s="333"/>
      <c r="V154" s="333"/>
      <c r="W154" s="333"/>
      <c r="X154" s="334"/>
      <c r="Z154">
        <v>2</v>
      </c>
      <c r="AC154" s="1"/>
    </row>
    <row r="155" spans="1:39" ht="22.5" customHeight="1" x14ac:dyDescent="0.15">
      <c r="A155" s="29"/>
      <c r="B155" s="612"/>
      <c r="C155" s="613"/>
      <c r="D155" s="613"/>
      <c r="E155" s="614"/>
      <c r="F155" s="332" t="str">
        <f>入力シート!F158</f>
        <v/>
      </c>
      <c r="G155" s="333"/>
      <c r="H155" s="333"/>
      <c r="I155" s="333"/>
      <c r="J155" s="333"/>
      <c r="K155" s="333"/>
      <c r="L155" s="333"/>
      <c r="M155" s="333"/>
      <c r="N155" s="333"/>
      <c r="O155" s="333"/>
      <c r="P155" s="333"/>
      <c r="Q155" s="333"/>
      <c r="R155" s="333"/>
      <c r="S155" s="333"/>
      <c r="T155" s="333"/>
      <c r="U155" s="333"/>
      <c r="V155" s="333"/>
      <c r="W155" s="333"/>
      <c r="X155" s="334"/>
      <c r="Z155">
        <v>3</v>
      </c>
      <c r="AA155" t="s">
        <v>82</v>
      </c>
    </row>
    <row r="156" spans="1:39" ht="22.5" customHeight="1" x14ac:dyDescent="0.15">
      <c r="A156" s="29"/>
      <c r="B156" s="612"/>
      <c r="C156" s="613"/>
      <c r="D156" s="613"/>
      <c r="E156" s="614"/>
      <c r="F156" s="332" t="str">
        <f>入力シート!F159</f>
        <v/>
      </c>
      <c r="G156" s="333"/>
      <c r="H156" s="333"/>
      <c r="I156" s="333"/>
      <c r="J156" s="333"/>
      <c r="K156" s="333"/>
      <c r="L156" s="333"/>
      <c r="M156" s="333"/>
      <c r="N156" s="333"/>
      <c r="O156" s="333"/>
      <c r="P156" s="333"/>
      <c r="Q156" s="333"/>
      <c r="R156" s="333"/>
      <c r="S156" s="333"/>
      <c r="T156" s="333"/>
      <c r="U156" s="333"/>
      <c r="V156" s="333"/>
      <c r="W156" s="333"/>
      <c r="X156" s="334"/>
      <c r="Z156">
        <v>5</v>
      </c>
      <c r="AA156" t="s">
        <v>177</v>
      </c>
    </row>
    <row r="157" spans="1:39" ht="22.5" customHeight="1" x14ac:dyDescent="0.15">
      <c r="A157" s="29"/>
      <c r="B157" s="612"/>
      <c r="C157" s="613"/>
      <c r="D157" s="613"/>
      <c r="E157" s="614"/>
      <c r="F157" s="332" t="str">
        <f>入力シート!F160</f>
        <v/>
      </c>
      <c r="G157" s="333"/>
      <c r="H157" s="333"/>
      <c r="I157" s="333"/>
      <c r="J157" s="333"/>
      <c r="K157" s="333"/>
      <c r="L157" s="333"/>
      <c r="M157" s="333"/>
      <c r="N157" s="333"/>
      <c r="O157" s="333"/>
      <c r="P157" s="333"/>
      <c r="Q157" s="333"/>
      <c r="R157" s="333"/>
      <c r="S157" s="333"/>
      <c r="T157" s="333"/>
      <c r="U157" s="333"/>
      <c r="V157" s="333"/>
      <c r="W157" s="333"/>
      <c r="X157" s="334"/>
      <c r="Z157">
        <v>6</v>
      </c>
      <c r="AA157" t="s">
        <v>178</v>
      </c>
    </row>
    <row r="158" spans="1:39" ht="22.5" customHeight="1" x14ac:dyDescent="0.15">
      <c r="A158" s="29"/>
      <c r="B158" s="615"/>
      <c r="C158" s="616"/>
      <c r="D158" s="616"/>
      <c r="E158" s="617"/>
      <c r="F158" s="332" t="str">
        <f>入力シート!F161</f>
        <v/>
      </c>
      <c r="G158" s="333"/>
      <c r="H158" s="333"/>
      <c r="I158" s="333"/>
      <c r="J158" s="333"/>
      <c r="K158" s="333"/>
      <c r="L158" s="333"/>
      <c r="M158" s="333"/>
      <c r="N158" s="333"/>
      <c r="O158" s="333"/>
      <c r="P158" s="333"/>
      <c r="Q158" s="333"/>
      <c r="R158" s="333"/>
      <c r="S158" s="333"/>
      <c r="T158" s="333"/>
      <c r="U158" s="333"/>
      <c r="V158" s="333"/>
      <c r="W158" s="333"/>
      <c r="X158" s="334"/>
      <c r="Z158">
        <v>7</v>
      </c>
      <c r="AA158" t="s">
        <v>83</v>
      </c>
    </row>
    <row r="159" spans="1:39" ht="22.5" customHeight="1" x14ac:dyDescent="0.15">
      <c r="A159" s="29"/>
      <c r="B159" s="545" t="s">
        <v>676</v>
      </c>
      <c r="C159" s="610"/>
      <c r="D159" s="610"/>
      <c r="E159" s="611"/>
      <c r="F159" s="67" t="str">
        <f>IF(入力シート!X141="","",入力シート!F162)</f>
        <v/>
      </c>
      <c r="G159" s="54"/>
      <c r="H159" s="54"/>
      <c r="I159" s="54"/>
      <c r="J159" s="54"/>
      <c r="K159" s="54"/>
      <c r="L159" s="54"/>
      <c r="M159" s="54"/>
      <c r="N159" s="54"/>
      <c r="O159" s="54"/>
      <c r="P159" s="54"/>
      <c r="Q159" s="55"/>
      <c r="R159" s="55"/>
      <c r="S159" s="55"/>
      <c r="T159" s="55"/>
      <c r="U159" s="55"/>
      <c r="V159" s="55"/>
      <c r="W159" s="55"/>
      <c r="X159" s="56"/>
      <c r="Z159">
        <v>8</v>
      </c>
      <c r="AA159" t="s">
        <v>84</v>
      </c>
    </row>
    <row r="160" spans="1:39" ht="22.5" customHeight="1" x14ac:dyDescent="0.15">
      <c r="A160" s="29"/>
      <c r="B160" s="612"/>
      <c r="C160" s="613"/>
      <c r="D160" s="613"/>
      <c r="E160" s="614"/>
      <c r="F160" s="47" t="str">
        <f>入力シート!F163</f>
        <v/>
      </c>
      <c r="G160" s="57"/>
      <c r="H160" s="57"/>
      <c r="I160" s="57"/>
      <c r="J160" s="57"/>
      <c r="K160" s="57"/>
      <c r="L160" s="57"/>
      <c r="M160" s="57"/>
      <c r="N160" s="57"/>
      <c r="O160" s="57"/>
      <c r="P160" s="57"/>
      <c r="Q160" s="97"/>
      <c r="R160" s="97"/>
      <c r="S160" s="97"/>
      <c r="T160" s="97"/>
      <c r="U160" s="97"/>
      <c r="V160" s="97"/>
      <c r="W160" s="97"/>
      <c r="X160" s="42"/>
    </row>
    <row r="161" spans="1:24" ht="22.5" customHeight="1" x14ac:dyDescent="0.15">
      <c r="A161" s="1"/>
      <c r="B161" s="612"/>
      <c r="C161" s="613"/>
      <c r="D161" s="613"/>
      <c r="E161" s="614"/>
      <c r="F161" s="332" t="str">
        <f>入力シート!F164</f>
        <v/>
      </c>
      <c r="G161" s="333"/>
      <c r="H161" s="333"/>
      <c r="I161" s="333"/>
      <c r="J161" s="333"/>
      <c r="K161" s="333"/>
      <c r="L161" s="333"/>
      <c r="M161" s="333"/>
      <c r="N161" s="333"/>
      <c r="O161" s="333"/>
      <c r="P161" s="333"/>
      <c r="Q161" s="333"/>
      <c r="R161" s="333"/>
      <c r="S161" s="333"/>
      <c r="T161" s="333"/>
      <c r="U161" s="333"/>
      <c r="V161" s="333"/>
      <c r="W161" s="333"/>
      <c r="X161" s="334"/>
    </row>
    <row r="162" spans="1:24" ht="22.5" customHeight="1" x14ac:dyDescent="0.15">
      <c r="A162" s="1"/>
      <c r="B162" s="612"/>
      <c r="C162" s="613"/>
      <c r="D162" s="613"/>
      <c r="E162" s="614"/>
      <c r="F162" s="332"/>
      <c r="G162" s="335"/>
      <c r="H162" s="335"/>
      <c r="I162" s="335"/>
      <c r="J162" s="335"/>
      <c r="K162" s="335"/>
      <c r="L162" s="335"/>
      <c r="M162" s="335"/>
      <c r="N162" s="335"/>
      <c r="O162" s="335"/>
      <c r="P162" s="335"/>
      <c r="Q162" s="335"/>
      <c r="R162" s="335"/>
      <c r="S162" s="335"/>
      <c r="T162" s="335"/>
      <c r="U162" s="335"/>
      <c r="V162" s="335"/>
      <c r="W162" s="335"/>
      <c r="X162" s="336"/>
    </row>
    <row r="163" spans="1:24" ht="22.5" customHeight="1" x14ac:dyDescent="0.15">
      <c r="A163" s="1"/>
      <c r="B163" s="615"/>
      <c r="C163" s="616"/>
      <c r="D163" s="616"/>
      <c r="E163" s="617"/>
      <c r="F163" s="332"/>
      <c r="G163" s="333"/>
      <c r="H163" s="333"/>
      <c r="I163" s="333"/>
      <c r="J163" s="333"/>
      <c r="K163" s="333"/>
      <c r="L163" s="333"/>
      <c r="M163" s="333"/>
      <c r="N163" s="333"/>
      <c r="O163" s="333"/>
      <c r="P163" s="333"/>
      <c r="Q163" s="333"/>
      <c r="R163" s="333"/>
      <c r="S163" s="333"/>
      <c r="T163" s="333"/>
      <c r="U163" s="333"/>
      <c r="V163" s="333"/>
      <c r="W163" s="333"/>
      <c r="X163" s="334"/>
    </row>
    <row r="164" spans="1:24" ht="22.5" customHeight="1" x14ac:dyDescent="0.15">
      <c r="A164" s="1"/>
      <c r="B164" s="524" t="s">
        <v>69</v>
      </c>
      <c r="C164" s="525"/>
      <c r="D164" s="525"/>
      <c r="E164" s="526"/>
      <c r="F164" s="567" t="str">
        <f>入力シート!F167</f>
        <v>電話（市役所など）</v>
      </c>
      <c r="G164" s="568"/>
      <c r="H164" s="568"/>
      <c r="I164" s="568"/>
      <c r="J164" s="568"/>
      <c r="K164" s="568"/>
      <c r="L164" s="568"/>
      <c r="M164" s="568"/>
      <c r="N164" s="568"/>
      <c r="O164" s="568"/>
      <c r="P164" s="568"/>
      <c r="Q164" s="568"/>
      <c r="R164" s="568"/>
      <c r="S164" s="568"/>
      <c r="T164" s="568"/>
      <c r="U164" s="568"/>
      <c r="V164" s="568"/>
      <c r="W164" s="568"/>
      <c r="X164" s="569"/>
    </row>
    <row r="165" spans="1:24" ht="22.5" customHeight="1" x14ac:dyDescent="0.15">
      <c r="A165" s="1"/>
      <c r="B165" s="530"/>
      <c r="C165" s="531"/>
      <c r="D165" s="531"/>
      <c r="E165" s="532"/>
      <c r="F165" s="570"/>
      <c r="G165" s="531"/>
      <c r="H165" s="531"/>
      <c r="I165" s="531"/>
      <c r="J165" s="531"/>
      <c r="K165" s="531"/>
      <c r="L165" s="531"/>
      <c r="M165" s="531"/>
      <c r="N165" s="531"/>
      <c r="O165" s="531"/>
      <c r="P165" s="531"/>
      <c r="Q165" s="531"/>
      <c r="R165" s="531"/>
      <c r="S165" s="531"/>
      <c r="T165" s="531"/>
      <c r="U165" s="531"/>
      <c r="V165" s="531"/>
      <c r="W165" s="531"/>
      <c r="X165" s="532"/>
    </row>
    <row r="166" spans="1:24" ht="22.5" customHeight="1" x14ac:dyDescent="0.15">
      <c r="A166" s="1"/>
      <c r="B166" s="1"/>
    </row>
    <row r="167" spans="1:24" ht="22.5" customHeight="1" x14ac:dyDescent="0.15">
      <c r="A167" s="1" t="s">
        <v>68</v>
      </c>
      <c r="B167" s="1"/>
    </row>
    <row r="168" spans="1:24" ht="22.5" customHeight="1" x14ac:dyDescent="0.15">
      <c r="A168" s="1"/>
      <c r="B168" s="1" t="s">
        <v>71</v>
      </c>
    </row>
    <row r="169" spans="1:24" ht="22.5" customHeight="1" x14ac:dyDescent="0.15">
      <c r="A169" s="1"/>
      <c r="B169" s="26" t="s">
        <v>72</v>
      </c>
      <c r="C169" s="1" t="str">
        <f>入力シート!C173</f>
        <v>口頭のほか施設内放送など</v>
      </c>
    </row>
    <row r="170" spans="1:24" ht="22.5" customHeight="1" x14ac:dyDescent="0.15">
      <c r="A170" s="1"/>
      <c r="B170" s="26"/>
    </row>
    <row r="171" spans="1:24" ht="22.5" customHeight="1" x14ac:dyDescent="0.15">
      <c r="A171" s="1" t="s">
        <v>366</v>
      </c>
      <c r="B171" s="1"/>
    </row>
    <row r="172" spans="1:24" ht="22.5" customHeight="1" x14ac:dyDescent="0.15">
      <c r="A172" s="1"/>
      <c r="B172" s="1" t="s">
        <v>73</v>
      </c>
    </row>
    <row r="173" spans="1:24" ht="22.5" customHeight="1" x14ac:dyDescent="0.15">
      <c r="A173" s="1"/>
      <c r="B173" s="1" t="s">
        <v>75</v>
      </c>
    </row>
    <row r="174" spans="1:24" ht="22.5" customHeight="1" x14ac:dyDescent="0.15">
      <c r="A174" s="1"/>
      <c r="B174" s="1" t="str">
        <f>IF(入力シート!B178&gt;0,入力シート!B178,"")</f>
        <v>　建物の２階以上に避難</v>
      </c>
    </row>
    <row r="175" spans="1:24" ht="22.5" customHeight="1" x14ac:dyDescent="0.15">
      <c r="A175" s="1"/>
      <c r="B175" s="1" t="s">
        <v>74</v>
      </c>
    </row>
    <row r="176" spans="1:24" ht="22.5" customHeight="1" x14ac:dyDescent="0.15">
      <c r="A176" s="1"/>
      <c r="B176" s="1" t="s">
        <v>77</v>
      </c>
    </row>
    <row r="177" spans="1:39" ht="22.5" customHeight="1" x14ac:dyDescent="0.15">
      <c r="A177" s="1"/>
      <c r="B177" s="521" t="s">
        <v>85</v>
      </c>
      <c r="C177" s="522"/>
      <c r="D177" s="522"/>
      <c r="E177" s="522"/>
      <c r="F177" s="522"/>
      <c r="G177" s="522"/>
      <c r="H177" s="522"/>
      <c r="I177" s="522"/>
      <c r="J177" s="522"/>
      <c r="K177" s="522"/>
      <c r="L177" s="522"/>
      <c r="M177" s="523"/>
      <c r="N177" s="521" t="s">
        <v>87</v>
      </c>
      <c r="O177" s="522"/>
      <c r="P177" s="522"/>
      <c r="Q177" s="523"/>
      <c r="R177" s="521" t="s">
        <v>88</v>
      </c>
      <c r="S177" s="522"/>
      <c r="T177" s="522"/>
      <c r="U177" s="522"/>
      <c r="V177" s="522"/>
      <c r="W177" s="522"/>
      <c r="X177" s="523"/>
    </row>
    <row r="178" spans="1:39" ht="22.5" customHeight="1" x14ac:dyDescent="0.15">
      <c r="A178" s="1"/>
      <c r="B178" s="67" t="s">
        <v>93</v>
      </c>
      <c r="C178" s="68"/>
      <c r="D178" s="68"/>
      <c r="E178" s="68"/>
      <c r="F178" s="68"/>
      <c r="G178" s="68"/>
      <c r="H178" s="68"/>
      <c r="I178" s="68"/>
      <c r="J178" s="68"/>
      <c r="K178" s="68"/>
      <c r="L178" s="68"/>
      <c r="M178" s="69"/>
      <c r="N178" s="67"/>
      <c r="O178" s="68"/>
      <c r="P178" s="68"/>
      <c r="Q178" s="69"/>
      <c r="R178" s="67"/>
      <c r="S178" s="68"/>
      <c r="T178" s="68"/>
      <c r="U178" s="68"/>
      <c r="V178" s="68"/>
      <c r="W178" s="68"/>
      <c r="X178" s="69"/>
    </row>
    <row r="179" spans="1:39" ht="22.5" customHeight="1" x14ac:dyDescent="0.15">
      <c r="A179" s="1"/>
      <c r="B179" s="47"/>
      <c r="C179" s="48" t="str">
        <f>IF(B38&gt;0,B38,"")</f>
        <v/>
      </c>
      <c r="D179" s="48"/>
      <c r="E179" s="48"/>
      <c r="F179" s="48"/>
      <c r="G179" s="48"/>
      <c r="H179" s="48"/>
      <c r="I179" s="48"/>
      <c r="J179" s="48"/>
      <c r="K179" s="48"/>
      <c r="L179" s="48"/>
      <c r="M179" s="49"/>
      <c r="N179" s="47"/>
      <c r="O179" s="723" t="str">
        <f>IF(入力シート!O183&gt;0,入力シート!O183,"")</f>
        <v/>
      </c>
      <c r="P179" s="724"/>
      <c r="Q179" s="49" t="s">
        <v>90</v>
      </c>
      <c r="R179" s="577" t="s">
        <v>92</v>
      </c>
      <c r="S179" s="588"/>
      <c r="T179" s="588"/>
      <c r="U179" s="719" t="str">
        <f>IF(入力シート!U183&gt;0,入力シート!U183,"")</f>
        <v/>
      </c>
      <c r="V179" s="719"/>
      <c r="W179" s="573" t="s">
        <v>91</v>
      </c>
      <c r="X179" s="592"/>
    </row>
    <row r="180" spans="1:39" ht="22.5" customHeight="1" x14ac:dyDescent="0.15">
      <c r="A180" s="1"/>
      <c r="B180" s="63"/>
      <c r="C180" s="64" t="str">
        <f>IF(B39&gt;0,B39,"")</f>
        <v/>
      </c>
      <c r="D180" s="64"/>
      <c r="E180" s="64"/>
      <c r="F180" s="64"/>
      <c r="G180" s="64"/>
      <c r="H180" s="64"/>
      <c r="I180" s="64"/>
      <c r="J180" s="64"/>
      <c r="K180" s="64"/>
      <c r="L180" s="64"/>
      <c r="M180" s="65"/>
      <c r="N180" s="63"/>
      <c r="O180" s="721" t="str">
        <f>IF(入力シート!O184&gt;0,入力シート!O184,"")</f>
        <v/>
      </c>
      <c r="P180" s="722"/>
      <c r="Q180" s="65" t="s">
        <v>89</v>
      </c>
      <c r="R180" s="589"/>
      <c r="S180" s="590"/>
      <c r="T180" s="590"/>
      <c r="U180" s="720"/>
      <c r="V180" s="720"/>
      <c r="W180" s="531"/>
      <c r="X180" s="532"/>
    </row>
    <row r="181" spans="1:39" ht="22.5" customHeight="1" x14ac:dyDescent="0.15">
      <c r="A181" s="1"/>
      <c r="B181" s="44" t="s">
        <v>86</v>
      </c>
      <c r="C181" s="45"/>
      <c r="D181" s="45"/>
      <c r="E181" s="45"/>
      <c r="F181" s="45"/>
      <c r="G181" s="45"/>
      <c r="H181" s="45"/>
      <c r="I181" s="45"/>
      <c r="J181" s="45"/>
      <c r="K181" s="45"/>
      <c r="L181" s="45"/>
      <c r="M181" s="46"/>
      <c r="N181" s="44"/>
      <c r="O181" s="45"/>
      <c r="P181" s="45"/>
      <c r="Q181" s="46"/>
      <c r="R181" s="44"/>
      <c r="S181" s="45"/>
      <c r="T181" s="45"/>
      <c r="U181" s="45"/>
      <c r="V181" s="45"/>
      <c r="W181" s="45"/>
      <c r="X181" s="46"/>
    </row>
    <row r="182" spans="1:39" ht="22.5" customHeight="1" x14ac:dyDescent="0.15">
      <c r="A182" s="1"/>
      <c r="B182" s="15"/>
      <c r="C182" s="13" t="str">
        <f>IF(入力シート!C186&gt;0,入力シート!C186,"")</f>
        <v/>
      </c>
      <c r="D182" s="13"/>
      <c r="E182" s="13"/>
      <c r="F182" s="13"/>
      <c r="G182" s="13"/>
      <c r="H182" s="13"/>
      <c r="I182" s="13"/>
      <c r="J182" s="13"/>
      <c r="K182" s="13"/>
      <c r="L182" s="13"/>
      <c r="M182" s="27"/>
      <c r="N182" s="15"/>
      <c r="O182" s="723" t="str">
        <f>IF(入力シート!O186&gt;0,入力シート!O186,"")</f>
        <v/>
      </c>
      <c r="P182" s="724"/>
      <c r="Q182" s="27" t="s">
        <v>89</v>
      </c>
      <c r="R182" s="577" t="s">
        <v>92</v>
      </c>
      <c r="S182" s="588"/>
      <c r="T182" s="588"/>
      <c r="U182" s="719" t="str">
        <f>IF(入力シート!U186&gt;0,入力シート!U186,"")</f>
        <v/>
      </c>
      <c r="V182" s="719"/>
      <c r="W182" s="573" t="s">
        <v>91</v>
      </c>
      <c r="X182" s="592"/>
    </row>
    <row r="183" spans="1:39" ht="22.5" customHeight="1" x14ac:dyDescent="0.15">
      <c r="A183" s="1"/>
      <c r="B183" s="63"/>
      <c r="C183" s="64"/>
      <c r="D183" s="64"/>
      <c r="E183" s="64"/>
      <c r="F183" s="64"/>
      <c r="G183" s="64"/>
      <c r="H183" s="64"/>
      <c r="I183" s="64"/>
      <c r="J183" s="64"/>
      <c r="K183" s="64"/>
      <c r="L183" s="64"/>
      <c r="M183" s="65"/>
      <c r="N183" s="63"/>
      <c r="O183" s="721" t="str">
        <f>IF(入力シート!O187&gt;0,入力シート!O187,"")</f>
        <v/>
      </c>
      <c r="P183" s="722"/>
      <c r="Q183" s="65" t="s">
        <v>89</v>
      </c>
      <c r="R183" s="589"/>
      <c r="S183" s="590"/>
      <c r="T183" s="590"/>
      <c r="U183" s="720"/>
      <c r="V183" s="720"/>
      <c r="W183" s="531"/>
      <c r="X183" s="532"/>
    </row>
    <row r="184" spans="1:39" ht="22.5" customHeight="1" x14ac:dyDescent="0.15">
      <c r="A184" s="1"/>
      <c r="B184" s="1" t="s">
        <v>76</v>
      </c>
      <c r="AA184" s="1"/>
      <c r="AB184" s="1"/>
      <c r="AC184" s="1"/>
      <c r="AD184" s="1"/>
      <c r="AE184" s="1"/>
      <c r="AF184" s="1"/>
      <c r="AG184" s="1"/>
      <c r="AH184" s="1"/>
      <c r="AI184" s="1"/>
      <c r="AJ184" s="1"/>
      <c r="AK184" s="1"/>
      <c r="AL184" s="1"/>
      <c r="AM184" s="1"/>
    </row>
    <row r="185" spans="1:39" ht="22.5" customHeight="1" x14ac:dyDescent="0.15">
      <c r="A185" s="1"/>
      <c r="B185" s="1"/>
    </row>
    <row r="186" spans="1:39" ht="22.5" customHeight="1" x14ac:dyDescent="0.15">
      <c r="A186" s="1" t="s">
        <v>367</v>
      </c>
      <c r="B186" s="1"/>
    </row>
    <row r="187" spans="1:39" ht="22.5" customHeight="1" x14ac:dyDescent="0.15">
      <c r="A187" s="1"/>
      <c r="B187" s="1" t="s">
        <v>123</v>
      </c>
    </row>
    <row r="188" spans="1:39" ht="22.5" customHeight="1" x14ac:dyDescent="0.15">
      <c r="A188" s="1"/>
      <c r="B188" s="524" t="s">
        <v>94</v>
      </c>
      <c r="C188" s="526"/>
      <c r="D188" s="70" t="str">
        <f>入力シート!D200</f>
        <v>□</v>
      </c>
      <c r="E188" s="61" t="s">
        <v>78</v>
      </c>
      <c r="F188" s="61"/>
      <c r="G188" s="61"/>
      <c r="H188" s="61"/>
      <c r="I188" s="61"/>
      <c r="J188" s="61"/>
      <c r="K188" s="62"/>
      <c r="L188" s="524" t="s">
        <v>115</v>
      </c>
      <c r="M188" s="525"/>
      <c r="N188" s="525"/>
      <c r="O188" s="525"/>
      <c r="P188" s="526"/>
      <c r="Q188" s="70" t="str">
        <f>入力シート!Q200</f>
        <v>□</v>
      </c>
      <c r="R188" s="101" t="s">
        <v>105</v>
      </c>
      <c r="S188" s="101"/>
      <c r="T188" s="101"/>
      <c r="U188" s="101"/>
      <c r="V188" s="101"/>
      <c r="W188" s="101"/>
      <c r="X188" s="102"/>
    </row>
    <row r="189" spans="1:39" ht="22.5" customHeight="1" x14ac:dyDescent="0.15">
      <c r="A189" s="1"/>
      <c r="B189" s="527"/>
      <c r="C189" s="529"/>
      <c r="D189" s="108" t="str">
        <f>入力シート!D201</f>
        <v>□</v>
      </c>
      <c r="E189" s="13" t="s">
        <v>95</v>
      </c>
      <c r="F189" s="13"/>
      <c r="G189" s="13"/>
      <c r="H189" s="13"/>
      <c r="I189" s="13"/>
      <c r="J189" s="13"/>
      <c r="K189" s="27"/>
      <c r="L189" s="527"/>
      <c r="M189" s="528"/>
      <c r="N189" s="528"/>
      <c r="O189" s="528"/>
      <c r="P189" s="529"/>
      <c r="Q189" s="108" t="str">
        <f>入力シート!Q201</f>
        <v>□</v>
      </c>
      <c r="R189" s="103" t="s">
        <v>106</v>
      </c>
      <c r="S189" s="103"/>
      <c r="T189" s="103"/>
      <c r="U189" s="103"/>
      <c r="V189" s="103"/>
      <c r="W189" s="103"/>
      <c r="X189" s="104"/>
    </row>
    <row r="190" spans="1:39" ht="22.5" customHeight="1" x14ac:dyDescent="0.15">
      <c r="A190" s="1"/>
      <c r="B190" s="527"/>
      <c r="C190" s="529"/>
      <c r="D190" s="108" t="str">
        <f>入力シート!D202</f>
        <v>□</v>
      </c>
      <c r="E190" s="13" t="s">
        <v>96</v>
      </c>
      <c r="F190" s="13"/>
      <c r="G190" s="13"/>
      <c r="H190" s="13"/>
      <c r="I190" s="13"/>
      <c r="J190" s="13"/>
      <c r="K190" s="27"/>
      <c r="L190" s="527"/>
      <c r="M190" s="528"/>
      <c r="N190" s="528"/>
      <c r="O190" s="528"/>
      <c r="P190" s="529"/>
      <c r="Q190" s="108" t="str">
        <f>入力シート!Q202</f>
        <v>□</v>
      </c>
      <c r="R190" s="103" t="s">
        <v>107</v>
      </c>
      <c r="S190" s="103"/>
      <c r="T190" s="103"/>
      <c r="U190" s="103"/>
      <c r="V190" s="103"/>
      <c r="W190" s="103"/>
      <c r="X190" s="104"/>
    </row>
    <row r="191" spans="1:39" ht="22.5" customHeight="1" x14ac:dyDescent="0.15">
      <c r="A191" s="1"/>
      <c r="B191" s="527"/>
      <c r="C191" s="529"/>
      <c r="D191" s="108" t="str">
        <f>入力シート!D203</f>
        <v>□</v>
      </c>
      <c r="E191" s="13" t="s">
        <v>97</v>
      </c>
      <c r="F191" s="13"/>
      <c r="G191" s="13"/>
      <c r="H191" s="13"/>
      <c r="I191" s="13"/>
      <c r="J191" s="13"/>
      <c r="K191" s="27"/>
      <c r="L191" s="527"/>
      <c r="M191" s="528"/>
      <c r="N191" s="528"/>
      <c r="O191" s="528"/>
      <c r="P191" s="529"/>
      <c r="Q191" s="108" t="str">
        <f>入力シート!Q203</f>
        <v>□</v>
      </c>
      <c r="R191" s="103" t="s">
        <v>114</v>
      </c>
      <c r="S191" s="103"/>
      <c r="T191" s="103"/>
      <c r="U191" s="103"/>
      <c r="V191" s="103"/>
      <c r="W191" s="103"/>
      <c r="X191" s="104"/>
    </row>
    <row r="192" spans="1:39" ht="22.5" customHeight="1" x14ac:dyDescent="0.15">
      <c r="A192" s="1"/>
      <c r="B192" s="527"/>
      <c r="C192" s="529"/>
      <c r="D192" s="108" t="str">
        <f>入力シート!D204</f>
        <v>□</v>
      </c>
      <c r="E192" s="13" t="s">
        <v>186</v>
      </c>
      <c r="F192" s="13"/>
      <c r="G192" s="13"/>
      <c r="H192" s="13"/>
      <c r="I192" s="13"/>
      <c r="J192" s="13"/>
      <c r="K192" s="27"/>
      <c r="L192" s="527"/>
      <c r="M192" s="528"/>
      <c r="N192" s="528"/>
      <c r="O192" s="528"/>
      <c r="P192" s="529"/>
      <c r="Q192" s="108" t="str">
        <f>入力シート!Q204</f>
        <v>□</v>
      </c>
      <c r="R192" s="103" t="s">
        <v>108</v>
      </c>
      <c r="S192" s="103"/>
      <c r="T192" s="103"/>
      <c r="U192" s="103"/>
      <c r="V192" s="103"/>
      <c r="W192" s="103"/>
      <c r="X192" s="104"/>
    </row>
    <row r="193" spans="1:24" s="236" customFormat="1" ht="22.5" customHeight="1" x14ac:dyDescent="0.15">
      <c r="A193" s="1"/>
      <c r="B193" s="530"/>
      <c r="C193" s="532"/>
      <c r="D193" s="107" t="str">
        <f>入力シート!D205</f>
        <v>□</v>
      </c>
      <c r="E193" s="619" t="s">
        <v>198</v>
      </c>
      <c r="F193" s="620"/>
      <c r="G193" s="620"/>
      <c r="H193" s="620"/>
      <c r="I193" s="620"/>
      <c r="J193" s="620"/>
      <c r="K193" s="621"/>
      <c r="L193" s="527"/>
      <c r="M193" s="528"/>
      <c r="N193" s="528"/>
      <c r="O193" s="528"/>
      <c r="P193" s="529"/>
      <c r="Q193" s="108" t="str">
        <f>入力シート!Q205</f>
        <v>□</v>
      </c>
      <c r="R193" s="103" t="s">
        <v>188</v>
      </c>
      <c r="S193" s="103"/>
      <c r="T193" s="103"/>
      <c r="U193" s="103"/>
      <c r="V193" s="103"/>
      <c r="W193" s="103"/>
      <c r="X193" s="104"/>
    </row>
    <row r="194" spans="1:24" s="260" customFormat="1" ht="22.5" customHeight="1" x14ac:dyDescent="0.15">
      <c r="A194" s="1"/>
      <c r="B194" s="524" t="s">
        <v>99</v>
      </c>
      <c r="C194" s="526"/>
      <c r="D194" s="70" t="str">
        <f>入力シート!D206</f>
        <v>□</v>
      </c>
      <c r="E194" s="101" t="s">
        <v>103</v>
      </c>
      <c r="F194" s="101"/>
      <c r="G194" s="101"/>
      <c r="H194" s="101"/>
      <c r="I194" s="101"/>
      <c r="J194" s="101"/>
      <c r="K194" s="102"/>
      <c r="L194" s="527"/>
      <c r="M194" s="528"/>
      <c r="N194" s="528"/>
      <c r="O194" s="528"/>
      <c r="P194" s="529"/>
      <c r="Q194" s="108" t="str">
        <f>入力シート!Q206</f>
        <v>□</v>
      </c>
      <c r="R194" s="13" t="s">
        <v>110</v>
      </c>
      <c r="S194" s="13"/>
      <c r="T194" s="13"/>
      <c r="U194" s="13"/>
      <c r="V194" s="13"/>
      <c r="W194" s="13"/>
      <c r="X194" s="27"/>
    </row>
    <row r="195" spans="1:24" s="236" customFormat="1" ht="22.5" customHeight="1" x14ac:dyDescent="0.15">
      <c r="A195" s="1"/>
      <c r="B195" s="527"/>
      <c r="C195" s="529"/>
      <c r="D195" s="108" t="str">
        <f>入力シート!D207</f>
        <v>□</v>
      </c>
      <c r="E195" s="103" t="s">
        <v>104</v>
      </c>
      <c r="F195" s="103"/>
      <c r="G195" s="103"/>
      <c r="H195" s="103"/>
      <c r="I195" s="103"/>
      <c r="J195" s="103"/>
      <c r="K195" s="104"/>
      <c r="L195" s="527"/>
      <c r="M195" s="528"/>
      <c r="N195" s="528"/>
      <c r="O195" s="528"/>
      <c r="P195" s="529"/>
      <c r="Q195" s="108" t="str">
        <f>入力シート!Q207</f>
        <v>□</v>
      </c>
      <c r="R195" s="13" t="s">
        <v>111</v>
      </c>
      <c r="S195" s="13"/>
      <c r="T195" s="13"/>
      <c r="U195" s="13"/>
      <c r="V195" s="13"/>
      <c r="W195" s="13"/>
      <c r="X195" s="27"/>
    </row>
    <row r="196" spans="1:24" ht="22.5" customHeight="1" x14ac:dyDescent="0.15">
      <c r="A196" s="1"/>
      <c r="B196" s="527"/>
      <c r="C196" s="529"/>
      <c r="D196" s="108" t="str">
        <f>入力シート!D208</f>
        <v>□</v>
      </c>
      <c r="E196" s="103" t="s">
        <v>186</v>
      </c>
      <c r="F196" s="103"/>
      <c r="G196" s="103"/>
      <c r="H196" s="103"/>
      <c r="I196" s="103"/>
      <c r="J196" s="103"/>
      <c r="K196" s="104"/>
      <c r="L196" s="527"/>
      <c r="M196" s="528"/>
      <c r="N196" s="528"/>
      <c r="O196" s="528"/>
      <c r="P196" s="529"/>
      <c r="Q196" s="108" t="str">
        <f>入力シート!Q208</f>
        <v>□</v>
      </c>
      <c r="R196" s="13" t="s">
        <v>112</v>
      </c>
      <c r="S196" s="13"/>
      <c r="T196" s="13"/>
      <c r="U196" s="13"/>
      <c r="V196" s="13"/>
      <c r="W196" s="13"/>
      <c r="X196" s="27"/>
    </row>
    <row r="197" spans="1:24" ht="22.5" customHeight="1" x14ac:dyDescent="0.15">
      <c r="A197" s="1"/>
      <c r="B197" s="527"/>
      <c r="C197" s="529"/>
      <c r="D197" s="108" t="str">
        <f>入力シート!D209</f>
        <v>□</v>
      </c>
      <c r="E197" s="103" t="s">
        <v>100</v>
      </c>
      <c r="F197" s="103"/>
      <c r="G197" s="103"/>
      <c r="H197" s="103"/>
      <c r="I197" s="103"/>
      <c r="J197" s="103"/>
      <c r="K197" s="104"/>
      <c r="L197" s="527"/>
      <c r="M197" s="528"/>
      <c r="N197" s="528"/>
      <c r="O197" s="528"/>
      <c r="P197" s="529"/>
      <c r="Q197" s="108" t="str">
        <f>入力シート!Q209</f>
        <v>□</v>
      </c>
      <c r="R197" s="13" t="s">
        <v>113</v>
      </c>
      <c r="S197" s="13"/>
      <c r="T197" s="13"/>
      <c r="U197" s="13"/>
      <c r="V197" s="13"/>
      <c r="W197" s="13"/>
      <c r="X197" s="27"/>
    </row>
    <row r="198" spans="1:24" ht="22.5" customHeight="1" x14ac:dyDescent="0.15">
      <c r="A198" s="1"/>
      <c r="B198" s="527"/>
      <c r="C198" s="529"/>
      <c r="D198" s="108" t="str">
        <f>入力シート!D210</f>
        <v>□</v>
      </c>
      <c r="E198" s="103" t="s">
        <v>101</v>
      </c>
      <c r="F198" s="103"/>
      <c r="G198" s="103"/>
      <c r="H198" s="103"/>
      <c r="I198" s="103"/>
      <c r="J198" s="103"/>
      <c r="K198" s="104"/>
      <c r="L198" s="527"/>
      <c r="M198" s="528"/>
      <c r="N198" s="528"/>
      <c r="O198" s="528"/>
      <c r="P198" s="529"/>
      <c r="Q198" s="108" t="str">
        <f>入力シート!Q210</f>
        <v>□</v>
      </c>
      <c r="R198" s="13" t="s">
        <v>193</v>
      </c>
      <c r="S198" s="13"/>
      <c r="T198" s="13"/>
      <c r="U198" s="13"/>
      <c r="V198" s="13"/>
      <c r="W198" s="13"/>
      <c r="X198" s="27"/>
    </row>
    <row r="199" spans="1:24" ht="22.5" customHeight="1" x14ac:dyDescent="0.15">
      <c r="A199" s="1"/>
      <c r="B199" s="530"/>
      <c r="C199" s="532"/>
      <c r="D199" s="107" t="str">
        <f>入力シート!D211</f>
        <v>□</v>
      </c>
      <c r="E199" s="105" t="s">
        <v>102</v>
      </c>
      <c r="F199" s="105"/>
      <c r="G199" s="105"/>
      <c r="H199" s="105"/>
      <c r="I199" s="105"/>
      <c r="J199" s="105"/>
      <c r="K199" s="106"/>
      <c r="L199" s="530"/>
      <c r="M199" s="531"/>
      <c r="N199" s="531"/>
      <c r="O199" s="531"/>
      <c r="P199" s="532"/>
      <c r="Q199" s="107" t="str">
        <f>入力シート!Q211</f>
        <v>□</v>
      </c>
      <c r="R199" s="64" t="s">
        <v>118</v>
      </c>
      <c r="S199" s="64"/>
      <c r="T199" s="64"/>
      <c r="U199" s="64"/>
      <c r="V199" s="64"/>
      <c r="W199" s="64"/>
      <c r="X199" s="65"/>
    </row>
    <row r="200" spans="1:24" ht="22.5" customHeight="1" x14ac:dyDescent="0.15">
      <c r="A200" s="1"/>
      <c r="B200" s="1"/>
      <c r="D200" s="34"/>
      <c r="E200" s="31"/>
      <c r="F200" s="31"/>
      <c r="G200" s="31"/>
      <c r="H200" s="31"/>
      <c r="I200" s="31"/>
      <c r="J200" s="31"/>
      <c r="K200" s="31"/>
      <c r="L200" s="1" t="s">
        <v>116</v>
      </c>
      <c r="Q200" s="28" t="str">
        <f>IF(入力シート!E197&gt;0,入力シート!E197,"")</f>
        <v/>
      </c>
      <c r="R200" s="1" t="s">
        <v>117</v>
      </c>
    </row>
    <row r="201" spans="1:24" ht="22.5" customHeight="1" x14ac:dyDescent="0.15">
      <c r="A201" s="1"/>
      <c r="B201" s="73" t="s">
        <v>119</v>
      </c>
      <c r="C201" s="74"/>
      <c r="D201" s="74"/>
      <c r="E201" s="74"/>
      <c r="F201" s="74"/>
      <c r="G201" s="74"/>
      <c r="H201" s="74"/>
      <c r="I201" s="74"/>
      <c r="J201" s="74"/>
      <c r="K201" s="74"/>
      <c r="L201" s="74"/>
      <c r="M201" s="74"/>
      <c r="N201" s="74"/>
      <c r="O201" s="74"/>
      <c r="P201" s="74"/>
      <c r="Q201" s="74"/>
      <c r="R201" s="74"/>
      <c r="S201" s="74"/>
      <c r="T201" s="74"/>
      <c r="U201" s="74"/>
      <c r="V201" s="74"/>
      <c r="W201" s="74"/>
      <c r="X201" s="75"/>
    </row>
    <row r="202" spans="1:24" ht="22.5" customHeight="1" x14ac:dyDescent="0.15">
      <c r="A202" s="1"/>
      <c r="B202" s="545" t="s">
        <v>150</v>
      </c>
      <c r="C202" s="610"/>
      <c r="D202" s="524" t="str">
        <f>IF(入力シート!D214&gt;0,入力シート!D214,"")</f>
        <v/>
      </c>
      <c r="E202" s="546"/>
      <c r="F202" s="546"/>
      <c r="G202" s="546"/>
      <c r="H202" s="546"/>
      <c r="I202" s="546"/>
      <c r="J202" s="546"/>
      <c r="K202" s="547"/>
      <c r="L202" s="545" t="s">
        <v>120</v>
      </c>
      <c r="M202" s="610"/>
      <c r="N202" s="610"/>
      <c r="O202" s="610"/>
      <c r="P202" s="611"/>
      <c r="Q202" s="524" t="str">
        <f>IF(入力シート!Q214&gt;0,入力シート!Q214,"")</f>
        <v/>
      </c>
      <c r="R202" s="546"/>
      <c r="S202" s="546"/>
      <c r="T202" s="546"/>
      <c r="U202" s="546"/>
      <c r="V202" s="546"/>
      <c r="W202" s="546"/>
      <c r="X202" s="547"/>
    </row>
    <row r="203" spans="1:24" ht="22.5" customHeight="1" x14ac:dyDescent="0.15">
      <c r="A203" s="1"/>
      <c r="B203" s="612"/>
      <c r="C203" s="618"/>
      <c r="D203" s="527" t="str">
        <f>IF(入力シート!D215&gt;0,入力シート!D215,"")</f>
        <v/>
      </c>
      <c r="E203" s="514"/>
      <c r="F203" s="514"/>
      <c r="G203" s="514"/>
      <c r="H203" s="514"/>
      <c r="I203" s="514"/>
      <c r="J203" s="514"/>
      <c r="K203" s="550"/>
      <c r="L203" s="612"/>
      <c r="M203" s="613"/>
      <c r="N203" s="613"/>
      <c r="O203" s="613"/>
      <c r="P203" s="614"/>
      <c r="Q203" s="528" t="str">
        <f>IF(入力シート!Q215&gt;0,入力シート!Q215,"")</f>
        <v/>
      </c>
      <c r="R203" s="549"/>
      <c r="S203" s="549"/>
      <c r="T203" s="549"/>
      <c r="U203" s="549"/>
      <c r="V203" s="549"/>
      <c r="W203" s="549"/>
      <c r="X203" s="550"/>
    </row>
    <row r="204" spans="1:24" ht="22.5" customHeight="1" x14ac:dyDescent="0.15">
      <c r="A204" s="1"/>
      <c r="B204" s="615"/>
      <c r="C204" s="616"/>
      <c r="D204" s="530" t="str">
        <f>IF(入力シート!D216&gt;0,入力シート!D216,"")</f>
        <v/>
      </c>
      <c r="E204" s="552"/>
      <c r="F204" s="552"/>
      <c r="G204" s="552"/>
      <c r="H204" s="552"/>
      <c r="I204" s="552"/>
      <c r="J204" s="552"/>
      <c r="K204" s="553"/>
      <c r="L204" s="615"/>
      <c r="M204" s="616"/>
      <c r="N204" s="616"/>
      <c r="O204" s="616"/>
      <c r="P204" s="617"/>
      <c r="Q204" s="531" t="str">
        <f>IF(入力シート!Q216&gt;0,入力シート!Q216,"")</f>
        <v/>
      </c>
      <c r="R204" s="552"/>
      <c r="S204" s="552"/>
      <c r="T204" s="552"/>
      <c r="U204" s="552"/>
      <c r="V204" s="552"/>
      <c r="W204" s="552"/>
      <c r="X204" s="553"/>
    </row>
    <row r="205" spans="1:24" ht="22.5" customHeight="1" x14ac:dyDescent="0.15">
      <c r="A205" s="1"/>
      <c r="B205" s="13"/>
      <c r="C205" s="13"/>
      <c r="D205" s="34"/>
      <c r="E205" s="31"/>
      <c r="F205" s="31"/>
      <c r="G205" s="31"/>
      <c r="H205" s="31"/>
      <c r="I205" s="31"/>
      <c r="J205" s="31"/>
      <c r="K205" s="31"/>
      <c r="L205" s="13"/>
      <c r="M205" s="13"/>
      <c r="N205" s="13"/>
      <c r="O205" s="13"/>
      <c r="P205" s="13"/>
      <c r="Q205" s="13"/>
      <c r="R205" s="13"/>
      <c r="S205" s="13"/>
      <c r="T205" s="13"/>
      <c r="U205" s="13"/>
      <c r="V205" s="13"/>
      <c r="W205" s="13"/>
      <c r="X205" s="13"/>
    </row>
    <row r="206" spans="1:24" ht="22.5" customHeight="1" x14ac:dyDescent="0.15">
      <c r="A206" s="1" t="s">
        <v>368</v>
      </c>
      <c r="B206" s="1"/>
    </row>
    <row r="207" spans="1:24" s="260" customFormat="1" ht="22.5" customHeight="1" x14ac:dyDescent="0.15">
      <c r="A207" s="1"/>
      <c r="B207" s="1" t="s">
        <v>122</v>
      </c>
      <c r="C207" s="1"/>
      <c r="D207" s="1"/>
      <c r="E207" s="1"/>
      <c r="F207" s="1"/>
      <c r="G207" s="1"/>
      <c r="H207" s="1"/>
      <c r="I207" s="1"/>
      <c r="J207" s="1"/>
      <c r="K207" s="1"/>
      <c r="L207" s="1"/>
      <c r="M207" s="1"/>
      <c r="N207" s="1"/>
      <c r="O207" s="1"/>
      <c r="P207" s="1"/>
      <c r="Q207" s="1"/>
      <c r="R207" s="1"/>
      <c r="S207" s="1"/>
      <c r="T207" s="1"/>
      <c r="U207" s="1"/>
      <c r="V207" s="1"/>
      <c r="W207" s="1"/>
      <c r="X207" s="1"/>
    </row>
    <row r="208" spans="1:24" s="259" customFormat="1" ht="22.5" customHeight="1" x14ac:dyDescent="0.15">
      <c r="A208" s="1"/>
      <c r="B208" s="1" t="s">
        <v>125</v>
      </c>
      <c r="C208" s="1"/>
      <c r="D208" s="1"/>
      <c r="E208" s="1"/>
      <c r="F208" s="560" t="str">
        <f>IF(入力シート!F220&gt;0,入力シート!F220,"")</f>
        <v/>
      </c>
      <c r="G208" s="561"/>
      <c r="H208" s="561"/>
      <c r="I208" s="561"/>
      <c r="J208" s="1" t="s">
        <v>126</v>
      </c>
      <c r="K208" s="1"/>
      <c r="L208" s="1"/>
      <c r="M208" s="1"/>
      <c r="N208" s="1"/>
      <c r="O208" s="1"/>
      <c r="P208" s="1"/>
      <c r="Q208" s="1"/>
      <c r="R208" s="1"/>
      <c r="S208" s="1"/>
      <c r="T208" s="1"/>
      <c r="U208" s="1"/>
      <c r="V208" s="1"/>
      <c r="W208" s="1"/>
      <c r="X208" s="1"/>
    </row>
    <row r="209" spans="1:24" ht="22.5" customHeight="1" x14ac:dyDescent="0.15">
      <c r="A209" s="1"/>
      <c r="B209" s="26" t="s">
        <v>127</v>
      </c>
      <c r="C209" s="28" t="s">
        <v>129</v>
      </c>
      <c r="D209" s="28" t="str">
        <f>IF(入力シート!D221&gt;0,入力シート!D221,"")</f>
        <v/>
      </c>
      <c r="E209" s="1" t="s">
        <v>130</v>
      </c>
      <c r="F209" s="28"/>
      <c r="G209" s="77"/>
      <c r="H209" s="77"/>
      <c r="I209" s="77"/>
    </row>
    <row r="210" spans="1:24" ht="22.5" customHeight="1" x14ac:dyDescent="0.15">
      <c r="A210" s="1"/>
      <c r="B210" s="26" t="s">
        <v>128</v>
      </c>
      <c r="C210" s="28" t="s">
        <v>129</v>
      </c>
      <c r="D210" s="28" t="str">
        <f>IF(入力シート!D222&gt;0,入力シート!D222,"")</f>
        <v/>
      </c>
      <c r="E210" s="1" t="s">
        <v>130</v>
      </c>
    </row>
    <row r="211" spans="1:24" ht="22.5" customHeight="1" x14ac:dyDescent="0.15">
      <c r="A211" s="1"/>
      <c r="B211" s="66" t="s">
        <v>121</v>
      </c>
      <c r="C211" s="61"/>
      <c r="D211" s="61"/>
      <c r="E211" s="61"/>
      <c r="F211" s="61"/>
      <c r="G211" s="61"/>
      <c r="H211" s="61"/>
      <c r="I211" s="61"/>
      <c r="J211" s="61"/>
      <c r="K211" s="61"/>
      <c r="L211" s="61"/>
      <c r="M211" s="61"/>
      <c r="N211" s="61"/>
      <c r="O211" s="61"/>
      <c r="P211" s="61"/>
      <c r="Q211" s="61"/>
      <c r="R211" s="61"/>
      <c r="S211" s="61"/>
      <c r="T211" s="61"/>
      <c r="U211" s="61"/>
      <c r="V211" s="61"/>
      <c r="W211" s="61"/>
      <c r="X211" s="62"/>
    </row>
    <row r="212" spans="1:24" ht="22.5" customHeight="1" x14ac:dyDescent="0.15">
      <c r="A212" s="1"/>
      <c r="B212" s="713" t="str">
        <f>IF(入力シート!B224&gt;0,入力シート!B224,"")</f>
        <v/>
      </c>
      <c r="C212" s="714" t="str">
        <f>IF(入力シート!C224&gt;0,入力シート!C224,"")</f>
        <v/>
      </c>
      <c r="D212" s="714" t="str">
        <f>IF(入力シート!D224&gt;0,入力シート!D224,"")</f>
        <v/>
      </c>
      <c r="E212" s="714" t="str">
        <f>IF(入力シート!E224&gt;0,入力シート!E224,"")</f>
        <v/>
      </c>
      <c r="F212" s="714" t="str">
        <f>IF(入力シート!F224&gt;0,入力シート!F224,"")</f>
        <v/>
      </c>
      <c r="G212" s="714" t="str">
        <f>IF(入力シート!G224&gt;0,入力シート!G224,"")</f>
        <v/>
      </c>
      <c r="H212" s="714" t="str">
        <f>IF(入力シート!H224&gt;0,入力シート!H224,"")</f>
        <v/>
      </c>
      <c r="I212" s="714" t="str">
        <f>IF(入力シート!I224&gt;0,入力シート!I224,"")</f>
        <v/>
      </c>
      <c r="J212" s="714" t="str">
        <f>IF(入力シート!J224&gt;0,入力シート!J224,"")</f>
        <v/>
      </c>
      <c r="K212" s="714" t="str">
        <f>IF(入力シート!K224&gt;0,入力シート!K224,"")</f>
        <v/>
      </c>
      <c r="L212" s="714" t="str">
        <f>IF(入力シート!L224&gt;0,入力シート!L224,"")</f>
        <v/>
      </c>
      <c r="M212" s="714" t="str">
        <f>IF(入力シート!M224&gt;0,入力シート!M224,"")</f>
        <v/>
      </c>
      <c r="N212" s="714" t="str">
        <f>IF(入力シート!N224&gt;0,入力シート!N224,"")</f>
        <v/>
      </c>
      <c r="O212" s="714" t="str">
        <f>IF(入力シート!O224&gt;0,入力シート!O224,"")</f>
        <v/>
      </c>
      <c r="P212" s="714" t="str">
        <f>IF(入力シート!P224&gt;0,入力シート!P224,"")</f>
        <v/>
      </c>
      <c r="Q212" s="714" t="str">
        <f>IF(入力シート!Q224&gt;0,入力シート!Q224,"")</f>
        <v/>
      </c>
      <c r="R212" s="714" t="str">
        <f>IF(入力シート!R224&gt;0,入力シート!R224,"")</f>
        <v/>
      </c>
      <c r="S212" s="714" t="str">
        <f>IF(入力シート!S224&gt;0,入力シート!S224,"")</f>
        <v/>
      </c>
      <c r="T212" s="714" t="str">
        <f>IF(入力シート!T224&gt;0,入力シート!T224,"")</f>
        <v/>
      </c>
      <c r="U212" s="714" t="str">
        <f>IF(入力シート!U224&gt;0,入力シート!U224,"")</f>
        <v/>
      </c>
      <c r="V212" s="714" t="str">
        <f>IF(入力シート!V224&gt;0,入力シート!V224,"")</f>
        <v/>
      </c>
      <c r="W212" s="714" t="str">
        <f>IF(入力シート!W224&gt;0,入力シート!W224,"")</f>
        <v/>
      </c>
      <c r="X212" s="715" t="str">
        <f>IF(入力シート!X224&gt;0,入力シート!X224,"")</f>
        <v/>
      </c>
    </row>
    <row r="213" spans="1:24" ht="22.5" customHeight="1" x14ac:dyDescent="0.15">
      <c r="A213" s="1"/>
      <c r="B213" s="713" t="str">
        <f>IF(入力シート!B225&gt;0,入力シート!B225,"")</f>
        <v/>
      </c>
      <c r="C213" s="714" t="str">
        <f>IF(入力シート!C225&gt;0,入力シート!C225,"")</f>
        <v/>
      </c>
      <c r="D213" s="714" t="str">
        <f>IF(入力シート!D225&gt;0,入力シート!D225,"")</f>
        <v/>
      </c>
      <c r="E213" s="714" t="str">
        <f>IF(入力シート!E225&gt;0,入力シート!E225,"")</f>
        <v/>
      </c>
      <c r="F213" s="714" t="str">
        <f>IF(入力シート!F225&gt;0,入力シート!F225,"")</f>
        <v/>
      </c>
      <c r="G213" s="714" t="str">
        <f>IF(入力シート!G225&gt;0,入力シート!G225,"")</f>
        <v/>
      </c>
      <c r="H213" s="714" t="str">
        <f>IF(入力シート!H225&gt;0,入力シート!H225,"")</f>
        <v/>
      </c>
      <c r="I213" s="714" t="str">
        <f>IF(入力シート!I225&gt;0,入力シート!I225,"")</f>
        <v/>
      </c>
      <c r="J213" s="714" t="str">
        <f>IF(入力シート!J225&gt;0,入力シート!J225,"")</f>
        <v/>
      </c>
      <c r="K213" s="714" t="str">
        <f>IF(入力シート!K225&gt;0,入力シート!K225,"")</f>
        <v/>
      </c>
      <c r="L213" s="714" t="str">
        <f>IF(入力シート!L225&gt;0,入力シート!L225,"")</f>
        <v/>
      </c>
      <c r="M213" s="714" t="str">
        <f>IF(入力シート!M225&gt;0,入力シート!M225,"")</f>
        <v/>
      </c>
      <c r="N213" s="714" t="str">
        <f>IF(入力シート!N225&gt;0,入力シート!N225,"")</f>
        <v/>
      </c>
      <c r="O213" s="714" t="str">
        <f>IF(入力シート!O225&gt;0,入力シート!O225,"")</f>
        <v/>
      </c>
      <c r="P213" s="714" t="str">
        <f>IF(入力シート!P225&gt;0,入力シート!P225,"")</f>
        <v/>
      </c>
      <c r="Q213" s="714" t="str">
        <f>IF(入力シート!Q225&gt;0,入力シート!Q225,"")</f>
        <v/>
      </c>
      <c r="R213" s="714" t="str">
        <f>IF(入力シート!R225&gt;0,入力シート!R225,"")</f>
        <v/>
      </c>
      <c r="S213" s="714" t="str">
        <f>IF(入力シート!S225&gt;0,入力シート!S225,"")</f>
        <v/>
      </c>
      <c r="T213" s="714" t="str">
        <f>IF(入力シート!T225&gt;0,入力シート!T225,"")</f>
        <v/>
      </c>
      <c r="U213" s="714" t="str">
        <f>IF(入力シート!U225&gt;0,入力シート!U225,"")</f>
        <v/>
      </c>
      <c r="V213" s="714" t="str">
        <f>IF(入力シート!V225&gt;0,入力シート!V225,"")</f>
        <v/>
      </c>
      <c r="W213" s="714" t="str">
        <f>IF(入力シート!W225&gt;0,入力シート!W225,"")</f>
        <v/>
      </c>
      <c r="X213" s="715" t="str">
        <f>IF(入力シート!X225&gt;0,入力シート!X225,"")</f>
        <v/>
      </c>
    </row>
    <row r="214" spans="1:24" ht="22.5" customHeight="1" x14ac:dyDescent="0.15">
      <c r="A214" s="1"/>
      <c r="B214" s="713" t="str">
        <f>IF(入力シート!B226&gt;0,入力シート!B226,"")</f>
        <v/>
      </c>
      <c r="C214" s="714" t="str">
        <f>IF(入力シート!C226&gt;0,入力シート!C226,"")</f>
        <v/>
      </c>
      <c r="D214" s="714" t="str">
        <f>IF(入力シート!D226&gt;0,入力シート!D226,"")</f>
        <v/>
      </c>
      <c r="E214" s="714" t="str">
        <f>IF(入力シート!E226&gt;0,入力シート!E226,"")</f>
        <v/>
      </c>
      <c r="F214" s="714" t="str">
        <f>IF(入力シート!F226&gt;0,入力シート!F226,"")</f>
        <v/>
      </c>
      <c r="G214" s="714" t="str">
        <f>IF(入力シート!G226&gt;0,入力シート!G226,"")</f>
        <v/>
      </c>
      <c r="H214" s="714" t="str">
        <f>IF(入力シート!H226&gt;0,入力シート!H226,"")</f>
        <v/>
      </c>
      <c r="I214" s="714" t="str">
        <f>IF(入力シート!I226&gt;0,入力シート!I226,"")</f>
        <v/>
      </c>
      <c r="J214" s="714" t="str">
        <f>IF(入力シート!J226&gt;0,入力シート!J226,"")</f>
        <v/>
      </c>
      <c r="K214" s="714" t="str">
        <f>IF(入力シート!K226&gt;0,入力シート!K226,"")</f>
        <v/>
      </c>
      <c r="L214" s="714" t="str">
        <f>IF(入力シート!L226&gt;0,入力シート!L226,"")</f>
        <v/>
      </c>
      <c r="M214" s="714" t="str">
        <f>IF(入力シート!M226&gt;0,入力シート!M226,"")</f>
        <v/>
      </c>
      <c r="N214" s="714" t="str">
        <f>IF(入力シート!N226&gt;0,入力シート!N226,"")</f>
        <v/>
      </c>
      <c r="O214" s="714" t="str">
        <f>IF(入力シート!O226&gt;0,入力シート!O226,"")</f>
        <v/>
      </c>
      <c r="P214" s="714" t="str">
        <f>IF(入力シート!P226&gt;0,入力シート!P226,"")</f>
        <v/>
      </c>
      <c r="Q214" s="714" t="str">
        <f>IF(入力シート!Q226&gt;0,入力シート!Q226,"")</f>
        <v/>
      </c>
      <c r="R214" s="714" t="str">
        <f>IF(入力シート!R226&gt;0,入力シート!R226,"")</f>
        <v/>
      </c>
      <c r="S214" s="714" t="str">
        <f>IF(入力シート!S226&gt;0,入力シート!S226,"")</f>
        <v/>
      </c>
      <c r="T214" s="714" t="str">
        <f>IF(入力シート!T226&gt;0,入力シート!T226,"")</f>
        <v/>
      </c>
      <c r="U214" s="714" t="str">
        <f>IF(入力シート!U226&gt;0,入力シート!U226,"")</f>
        <v/>
      </c>
      <c r="V214" s="714" t="str">
        <f>IF(入力シート!V226&gt;0,入力シート!V226,"")</f>
        <v/>
      </c>
      <c r="W214" s="714" t="str">
        <f>IF(入力シート!W226&gt;0,入力シート!W226,"")</f>
        <v/>
      </c>
      <c r="X214" s="715" t="str">
        <f>IF(入力シート!X226&gt;0,入力シート!X226,"")</f>
        <v/>
      </c>
    </row>
    <row r="215" spans="1:24" ht="22.5" customHeight="1" x14ac:dyDescent="0.15">
      <c r="A215" s="1"/>
      <c r="B215" s="713" t="str">
        <f>IF(入力シート!B227&gt;0,入力シート!B227,"")</f>
        <v/>
      </c>
      <c r="C215" s="714" t="str">
        <f>IF(入力シート!C227&gt;0,入力シート!C227,"")</f>
        <v/>
      </c>
      <c r="D215" s="714" t="str">
        <f>IF(入力シート!D227&gt;0,入力シート!D227,"")</f>
        <v/>
      </c>
      <c r="E215" s="714" t="str">
        <f>IF(入力シート!E227&gt;0,入力シート!E227,"")</f>
        <v/>
      </c>
      <c r="F215" s="714" t="str">
        <f>IF(入力シート!F227&gt;0,入力シート!F227,"")</f>
        <v/>
      </c>
      <c r="G215" s="714" t="str">
        <f>IF(入力シート!G227&gt;0,入力シート!G227,"")</f>
        <v/>
      </c>
      <c r="H215" s="714" t="str">
        <f>IF(入力シート!H227&gt;0,入力シート!H227,"")</f>
        <v/>
      </c>
      <c r="I215" s="714" t="str">
        <f>IF(入力シート!I227&gt;0,入力シート!I227,"")</f>
        <v/>
      </c>
      <c r="J215" s="714" t="str">
        <f>IF(入力シート!J227&gt;0,入力シート!J227,"")</f>
        <v/>
      </c>
      <c r="K215" s="714" t="str">
        <f>IF(入力シート!K227&gt;0,入力シート!K227,"")</f>
        <v/>
      </c>
      <c r="L215" s="714" t="str">
        <f>IF(入力シート!L227&gt;0,入力シート!L227,"")</f>
        <v/>
      </c>
      <c r="M215" s="714" t="str">
        <f>IF(入力シート!M227&gt;0,入力シート!M227,"")</f>
        <v/>
      </c>
      <c r="N215" s="714" t="str">
        <f>IF(入力シート!N227&gt;0,入力シート!N227,"")</f>
        <v/>
      </c>
      <c r="O215" s="714" t="str">
        <f>IF(入力シート!O227&gt;0,入力シート!O227,"")</f>
        <v/>
      </c>
      <c r="P215" s="714" t="str">
        <f>IF(入力シート!P227&gt;0,入力シート!P227,"")</f>
        <v/>
      </c>
      <c r="Q215" s="714" t="str">
        <f>IF(入力シート!Q227&gt;0,入力シート!Q227,"")</f>
        <v/>
      </c>
      <c r="R215" s="714" t="str">
        <f>IF(入力シート!R227&gt;0,入力シート!R227,"")</f>
        <v/>
      </c>
      <c r="S215" s="714" t="str">
        <f>IF(入力シート!S227&gt;0,入力シート!S227,"")</f>
        <v/>
      </c>
      <c r="T215" s="714" t="str">
        <f>IF(入力シート!T227&gt;0,入力シート!T227,"")</f>
        <v/>
      </c>
      <c r="U215" s="714" t="str">
        <f>IF(入力シート!U227&gt;0,入力シート!U227,"")</f>
        <v/>
      </c>
      <c r="V215" s="714" t="str">
        <f>IF(入力シート!V227&gt;0,入力シート!V227,"")</f>
        <v/>
      </c>
      <c r="W215" s="714" t="str">
        <f>IF(入力シート!W227&gt;0,入力シート!W227,"")</f>
        <v/>
      </c>
      <c r="X215" s="715" t="str">
        <f>IF(入力シート!X227&gt;0,入力シート!X227,"")</f>
        <v/>
      </c>
    </row>
    <row r="216" spans="1:24" ht="22.5" customHeight="1" x14ac:dyDescent="0.15">
      <c r="A216" s="1"/>
      <c r="B216" s="713" t="str">
        <f>IF(入力シート!B228&gt;0,入力シート!B228,"")</f>
        <v/>
      </c>
      <c r="C216" s="714" t="str">
        <f>IF(入力シート!C228&gt;0,入力シート!C228,"")</f>
        <v/>
      </c>
      <c r="D216" s="714" t="str">
        <f>IF(入力シート!D228&gt;0,入力シート!D228,"")</f>
        <v/>
      </c>
      <c r="E216" s="714" t="str">
        <f>IF(入力シート!E228&gt;0,入力シート!E228,"")</f>
        <v/>
      </c>
      <c r="F216" s="714" t="str">
        <f>IF(入力シート!F228&gt;0,入力シート!F228,"")</f>
        <v/>
      </c>
      <c r="G216" s="714" t="str">
        <f>IF(入力シート!G228&gt;0,入力シート!G228,"")</f>
        <v/>
      </c>
      <c r="H216" s="714" t="str">
        <f>IF(入力シート!H228&gt;0,入力シート!H228,"")</f>
        <v/>
      </c>
      <c r="I216" s="714" t="str">
        <f>IF(入力シート!I228&gt;0,入力シート!I228,"")</f>
        <v/>
      </c>
      <c r="J216" s="714" t="str">
        <f>IF(入力シート!J228&gt;0,入力シート!J228,"")</f>
        <v/>
      </c>
      <c r="K216" s="714" t="str">
        <f>IF(入力シート!K228&gt;0,入力シート!K228,"")</f>
        <v/>
      </c>
      <c r="L216" s="714" t="str">
        <f>IF(入力シート!L228&gt;0,入力シート!L228,"")</f>
        <v/>
      </c>
      <c r="M216" s="714" t="str">
        <f>IF(入力シート!M228&gt;0,入力シート!M228,"")</f>
        <v/>
      </c>
      <c r="N216" s="714" t="str">
        <f>IF(入力シート!N228&gt;0,入力シート!N228,"")</f>
        <v/>
      </c>
      <c r="O216" s="714" t="str">
        <f>IF(入力シート!O228&gt;0,入力シート!O228,"")</f>
        <v/>
      </c>
      <c r="P216" s="714" t="str">
        <f>IF(入力シート!P228&gt;0,入力シート!P228,"")</f>
        <v/>
      </c>
      <c r="Q216" s="714" t="str">
        <f>IF(入力シート!Q228&gt;0,入力シート!Q228,"")</f>
        <v/>
      </c>
      <c r="R216" s="714" t="str">
        <f>IF(入力シート!R228&gt;0,入力シート!R228,"")</f>
        <v/>
      </c>
      <c r="S216" s="714" t="str">
        <f>IF(入力シート!S228&gt;0,入力シート!S228,"")</f>
        <v/>
      </c>
      <c r="T216" s="714" t="str">
        <f>IF(入力シート!T228&gt;0,入力シート!T228,"")</f>
        <v/>
      </c>
      <c r="U216" s="714" t="str">
        <f>IF(入力シート!U228&gt;0,入力シート!U228,"")</f>
        <v/>
      </c>
      <c r="V216" s="714" t="str">
        <f>IF(入力シート!V228&gt;0,入力シート!V228,"")</f>
        <v/>
      </c>
      <c r="W216" s="714" t="str">
        <f>IF(入力シート!W228&gt;0,入力シート!W228,"")</f>
        <v/>
      </c>
      <c r="X216" s="715" t="str">
        <f>IF(入力シート!X228&gt;0,入力シート!X228,"")</f>
        <v/>
      </c>
    </row>
    <row r="217" spans="1:24" ht="22.5" customHeight="1" x14ac:dyDescent="0.15">
      <c r="A217" s="1"/>
      <c r="B217" s="713" t="str">
        <f>IF(入力シート!B229&gt;0,入力シート!B229,"")</f>
        <v/>
      </c>
      <c r="C217" s="714" t="str">
        <f>IF(入力シート!C229&gt;0,入力シート!C229,"")</f>
        <v/>
      </c>
      <c r="D217" s="714" t="str">
        <f>IF(入力シート!D229&gt;0,入力シート!D229,"")</f>
        <v/>
      </c>
      <c r="E217" s="714" t="str">
        <f>IF(入力シート!E229&gt;0,入力シート!E229,"")</f>
        <v/>
      </c>
      <c r="F217" s="714" t="str">
        <f>IF(入力シート!F229&gt;0,入力シート!F229,"")</f>
        <v/>
      </c>
      <c r="G217" s="714" t="str">
        <f>IF(入力シート!G229&gt;0,入力シート!G229,"")</f>
        <v/>
      </c>
      <c r="H217" s="714" t="str">
        <f>IF(入力シート!H229&gt;0,入力シート!H229,"")</f>
        <v/>
      </c>
      <c r="I217" s="714" t="str">
        <f>IF(入力シート!I229&gt;0,入力シート!I229,"")</f>
        <v/>
      </c>
      <c r="J217" s="714" t="str">
        <f>IF(入力シート!J229&gt;0,入力シート!J229,"")</f>
        <v/>
      </c>
      <c r="K217" s="714" t="str">
        <f>IF(入力シート!K229&gt;0,入力シート!K229,"")</f>
        <v/>
      </c>
      <c r="L217" s="714" t="str">
        <f>IF(入力シート!L229&gt;0,入力シート!L229,"")</f>
        <v/>
      </c>
      <c r="M217" s="714" t="str">
        <f>IF(入力シート!M229&gt;0,入力シート!M229,"")</f>
        <v/>
      </c>
      <c r="N217" s="714" t="str">
        <f>IF(入力シート!N229&gt;0,入力シート!N229,"")</f>
        <v/>
      </c>
      <c r="O217" s="714" t="str">
        <f>IF(入力シート!O229&gt;0,入力シート!O229,"")</f>
        <v/>
      </c>
      <c r="P217" s="714" t="str">
        <f>IF(入力シート!P229&gt;0,入力シート!P229,"")</f>
        <v/>
      </c>
      <c r="Q217" s="714" t="str">
        <f>IF(入力シート!Q229&gt;0,入力シート!Q229,"")</f>
        <v/>
      </c>
      <c r="R217" s="714" t="str">
        <f>IF(入力シート!R229&gt;0,入力シート!R229,"")</f>
        <v/>
      </c>
      <c r="S217" s="714" t="str">
        <f>IF(入力シート!S229&gt;0,入力シート!S229,"")</f>
        <v/>
      </c>
      <c r="T217" s="714" t="str">
        <f>IF(入力シート!T229&gt;0,入力シート!T229,"")</f>
        <v/>
      </c>
      <c r="U217" s="714" t="str">
        <f>IF(入力シート!U229&gt;0,入力シート!U229,"")</f>
        <v/>
      </c>
      <c r="V217" s="714" t="str">
        <f>IF(入力シート!V229&gt;0,入力シート!V229,"")</f>
        <v/>
      </c>
      <c r="W217" s="714" t="str">
        <f>IF(入力シート!W229&gt;0,入力シート!W229,"")</f>
        <v/>
      </c>
      <c r="X217" s="715" t="str">
        <f>IF(入力シート!X229&gt;0,入力シート!X229,"")</f>
        <v/>
      </c>
    </row>
    <row r="218" spans="1:24" ht="22.5" customHeight="1" x14ac:dyDescent="0.15">
      <c r="A218" s="1"/>
      <c r="B218" s="716" t="str">
        <f>IF(入力シート!B230&gt;0,入力シート!B230,"")</f>
        <v/>
      </c>
      <c r="C218" s="717" t="str">
        <f>IF(入力シート!C230&gt;0,入力シート!C230,"")</f>
        <v/>
      </c>
      <c r="D218" s="717" t="str">
        <f>IF(入力シート!D230&gt;0,入力シート!D230,"")</f>
        <v/>
      </c>
      <c r="E218" s="717" t="str">
        <f>IF(入力シート!E230&gt;0,入力シート!E230,"")</f>
        <v/>
      </c>
      <c r="F218" s="717" t="str">
        <f>IF(入力シート!F230&gt;0,入力シート!F230,"")</f>
        <v/>
      </c>
      <c r="G218" s="717" t="str">
        <f>IF(入力シート!G230&gt;0,入力シート!G230,"")</f>
        <v/>
      </c>
      <c r="H218" s="717" t="str">
        <f>IF(入力シート!H230&gt;0,入力シート!H230,"")</f>
        <v/>
      </c>
      <c r="I218" s="717" t="str">
        <f>IF(入力シート!I230&gt;0,入力シート!I230,"")</f>
        <v/>
      </c>
      <c r="J218" s="717" t="str">
        <f>IF(入力シート!J230&gt;0,入力シート!J230,"")</f>
        <v/>
      </c>
      <c r="K218" s="717" t="str">
        <f>IF(入力シート!K230&gt;0,入力シート!K230,"")</f>
        <v/>
      </c>
      <c r="L218" s="717" t="str">
        <f>IF(入力シート!L230&gt;0,入力シート!L230,"")</f>
        <v/>
      </c>
      <c r="M218" s="717" t="str">
        <f>IF(入力シート!M230&gt;0,入力シート!M230,"")</f>
        <v/>
      </c>
      <c r="N218" s="717" t="str">
        <f>IF(入力シート!N230&gt;0,入力シート!N230,"")</f>
        <v/>
      </c>
      <c r="O218" s="717" t="str">
        <f>IF(入力シート!O230&gt;0,入力シート!O230,"")</f>
        <v/>
      </c>
      <c r="P218" s="717" t="str">
        <f>IF(入力シート!P230&gt;0,入力シート!P230,"")</f>
        <v/>
      </c>
      <c r="Q218" s="717" t="str">
        <f>IF(入力シート!Q230&gt;0,入力シート!Q230,"")</f>
        <v/>
      </c>
      <c r="R218" s="717" t="str">
        <f>IF(入力シート!R230&gt;0,入力シート!R230,"")</f>
        <v/>
      </c>
      <c r="S218" s="717" t="str">
        <f>IF(入力シート!S230&gt;0,入力シート!S230,"")</f>
        <v/>
      </c>
      <c r="T218" s="717" t="str">
        <f>IF(入力シート!T230&gt;0,入力シート!T230,"")</f>
        <v/>
      </c>
      <c r="U218" s="717" t="str">
        <f>IF(入力シート!U230&gt;0,入力シート!U230,"")</f>
        <v/>
      </c>
      <c r="V218" s="717" t="str">
        <f>IF(入力シート!V230&gt;0,入力シート!V230,"")</f>
        <v/>
      </c>
      <c r="W218" s="717" t="str">
        <f>IF(入力シート!W230&gt;0,入力シート!W230,"")</f>
        <v/>
      </c>
      <c r="X218" s="718" t="str">
        <f>IF(入力シート!X230&gt;0,入力シート!X230,"")</f>
        <v/>
      </c>
    </row>
    <row r="219" spans="1:24" ht="22.5" customHeight="1" x14ac:dyDescent="0.15">
      <c r="A219" s="235"/>
      <c r="B219" s="255"/>
      <c r="C219" s="255"/>
      <c r="D219" s="255"/>
      <c r="E219" s="255"/>
      <c r="F219" s="255"/>
      <c r="G219" s="255"/>
      <c r="H219" s="255"/>
      <c r="I219" s="255"/>
      <c r="J219" s="255"/>
      <c r="K219" s="255"/>
      <c r="L219" s="255"/>
      <c r="M219" s="255"/>
      <c r="N219" s="255"/>
      <c r="O219" s="255"/>
      <c r="P219" s="255"/>
      <c r="Q219" s="255"/>
      <c r="R219" s="255"/>
      <c r="S219" s="255"/>
      <c r="T219" s="255"/>
      <c r="U219" s="255"/>
      <c r="V219" s="255"/>
      <c r="W219" s="255"/>
      <c r="X219" s="255"/>
    </row>
    <row r="220" spans="1:24" ht="22.5" customHeight="1" x14ac:dyDescent="0.15">
      <c r="A220" s="259"/>
      <c r="B220" s="255"/>
      <c r="C220" s="255"/>
      <c r="D220" s="255"/>
      <c r="E220" s="255"/>
      <c r="F220" s="255"/>
      <c r="G220" s="255"/>
      <c r="H220" s="255"/>
      <c r="I220" s="255"/>
      <c r="J220" s="255"/>
      <c r="K220" s="255"/>
      <c r="L220" s="255"/>
      <c r="M220" s="255"/>
      <c r="N220" s="255"/>
      <c r="O220" s="255"/>
      <c r="P220" s="255"/>
      <c r="Q220" s="255"/>
      <c r="R220" s="255"/>
      <c r="S220" s="255"/>
      <c r="T220" s="255"/>
      <c r="U220" s="255"/>
      <c r="V220" s="255"/>
      <c r="W220" s="255"/>
      <c r="X220" s="255"/>
    </row>
    <row r="221" spans="1:24" ht="22.5" customHeight="1" x14ac:dyDescent="0.15">
      <c r="A221" s="496" t="s">
        <v>433</v>
      </c>
      <c r="B221" s="496"/>
      <c r="C221" s="496"/>
      <c r="D221" s="496"/>
      <c r="E221" s="496"/>
      <c r="F221" s="496"/>
      <c r="G221" s="496"/>
      <c r="H221" s="496"/>
      <c r="I221" s="496"/>
      <c r="J221" s="496"/>
      <c r="K221" s="496"/>
      <c r="L221" s="496"/>
      <c r="M221" s="496"/>
      <c r="N221" s="496"/>
      <c r="O221" s="496"/>
      <c r="P221" s="496"/>
      <c r="Q221" s="496"/>
      <c r="R221" s="496"/>
      <c r="S221" s="496"/>
      <c r="T221" s="496"/>
      <c r="U221" s="496"/>
      <c r="V221" s="496"/>
      <c r="W221" s="496"/>
      <c r="X221" s="496"/>
    </row>
    <row r="222" spans="1:24" ht="22.5" customHeight="1" x14ac:dyDescent="0.15">
      <c r="A222" s="1"/>
      <c r="B222" s="76"/>
      <c r="C222" s="76"/>
      <c r="D222" s="76"/>
      <c r="E222" s="76"/>
      <c r="F222" s="76"/>
      <c r="G222" s="76"/>
      <c r="H222" s="76"/>
      <c r="I222" s="76"/>
      <c r="J222" s="76"/>
      <c r="K222" s="76"/>
      <c r="L222" s="76"/>
      <c r="M222" s="76"/>
      <c r="N222" s="76"/>
      <c r="O222" s="76"/>
      <c r="P222" s="76"/>
      <c r="Q222" s="76"/>
      <c r="R222" s="76"/>
      <c r="S222" s="76"/>
      <c r="T222" s="76"/>
      <c r="U222" s="76"/>
      <c r="V222" s="76"/>
      <c r="W222" s="76"/>
      <c r="X222" s="76"/>
    </row>
    <row r="223" spans="1:24" ht="22.5" customHeight="1" x14ac:dyDescent="0.15">
      <c r="A223" s="225" t="s">
        <v>369</v>
      </c>
      <c r="B223" s="225"/>
      <c r="C223" s="225"/>
      <c r="D223" s="225"/>
      <c r="E223" s="225"/>
      <c r="F223" s="225"/>
      <c r="G223" s="225"/>
      <c r="H223" s="225"/>
      <c r="I223" s="225"/>
      <c r="J223" s="225"/>
      <c r="K223" s="225"/>
      <c r="L223" s="225"/>
      <c r="M223" s="225"/>
      <c r="N223" s="225"/>
      <c r="O223" s="225"/>
      <c r="P223" s="225"/>
      <c r="Q223" s="225"/>
      <c r="R223" s="225"/>
      <c r="S223" s="225"/>
      <c r="T223" s="225"/>
      <c r="U223" s="225"/>
      <c r="V223" s="225"/>
      <c r="W223" s="225"/>
      <c r="X223" s="225"/>
    </row>
    <row r="224" spans="1:24" ht="22.5" customHeight="1" x14ac:dyDescent="0.15">
      <c r="A224" s="225"/>
      <c r="B224" s="225" t="s">
        <v>370</v>
      </c>
      <c r="C224" s="225"/>
      <c r="D224" s="225"/>
      <c r="E224" s="225"/>
      <c r="F224" s="225"/>
      <c r="G224" s="225"/>
      <c r="H224" s="225"/>
      <c r="I224" s="225"/>
      <c r="J224" s="225"/>
      <c r="K224" s="225"/>
      <c r="L224" s="225"/>
      <c r="M224" s="225"/>
      <c r="N224" s="225"/>
      <c r="O224" s="225"/>
      <c r="P224" s="225"/>
      <c r="Q224" s="225"/>
      <c r="R224" s="225"/>
      <c r="S224" s="225"/>
      <c r="T224" s="225"/>
      <c r="U224" s="225"/>
      <c r="V224" s="225"/>
      <c r="W224" s="225"/>
      <c r="X224" s="225"/>
    </row>
    <row r="225" spans="1:24" ht="22.5" customHeight="1" x14ac:dyDescent="0.15">
      <c r="A225" s="225"/>
      <c r="B225" s="225" t="s">
        <v>375</v>
      </c>
      <c r="C225" s="225"/>
      <c r="D225" s="225"/>
      <c r="E225" s="225"/>
      <c r="F225" s="225"/>
      <c r="G225" s="225"/>
      <c r="H225" s="225"/>
      <c r="I225" s="225"/>
      <c r="J225" s="225"/>
      <c r="K225" s="225"/>
      <c r="L225" s="225"/>
      <c r="M225" s="225"/>
      <c r="N225" s="225"/>
      <c r="O225" s="225"/>
      <c r="P225" s="225"/>
      <c r="Q225" s="225"/>
      <c r="R225" s="225"/>
      <c r="S225" s="225"/>
      <c r="T225" s="225"/>
      <c r="U225" s="225"/>
      <c r="V225" s="225"/>
      <c r="W225" s="225"/>
      <c r="X225" s="225"/>
    </row>
    <row r="226" spans="1:24" ht="22.5" customHeight="1" x14ac:dyDescent="0.15">
      <c r="A226" s="225"/>
      <c r="B226" s="225" t="s">
        <v>371</v>
      </c>
      <c r="C226" s="225"/>
      <c r="D226" s="225"/>
      <c r="E226" s="225"/>
      <c r="F226" s="225"/>
      <c r="G226" s="225"/>
      <c r="H226" s="225"/>
      <c r="I226" s="225"/>
      <c r="J226" s="225"/>
      <c r="K226" s="225"/>
      <c r="L226" s="225"/>
      <c r="M226" s="225"/>
      <c r="N226" s="225"/>
      <c r="O226" s="225"/>
      <c r="P226" s="225"/>
      <c r="Q226" s="225"/>
      <c r="R226" s="225"/>
      <c r="S226" s="225"/>
      <c r="T226" s="225"/>
      <c r="U226" s="225"/>
      <c r="V226" s="225"/>
      <c r="W226" s="225"/>
      <c r="X226" s="225"/>
    </row>
    <row r="227" spans="1:24" ht="22.5" customHeight="1" x14ac:dyDescent="0.15">
      <c r="A227" s="225"/>
      <c r="B227" s="226" t="s">
        <v>376</v>
      </c>
      <c r="C227" s="227">
        <f>入力シート!C238</f>
        <v>0</v>
      </c>
      <c r="D227" s="225" t="s">
        <v>377</v>
      </c>
      <c r="E227" s="225"/>
      <c r="F227" s="225"/>
      <c r="G227" s="225"/>
      <c r="H227" s="225"/>
      <c r="I227" s="225"/>
      <c r="J227" s="225"/>
      <c r="K227" s="225"/>
      <c r="L227" s="225"/>
      <c r="M227" s="225"/>
      <c r="N227" s="225"/>
      <c r="O227" s="225"/>
      <c r="P227" s="225"/>
      <c r="Q227" s="225"/>
      <c r="R227" s="225"/>
      <c r="S227" s="225"/>
      <c r="T227" s="225"/>
      <c r="U227" s="225"/>
      <c r="V227" s="225"/>
      <c r="W227" s="225"/>
      <c r="X227" s="225"/>
    </row>
    <row r="228" spans="1:24" ht="22.5" customHeight="1" x14ac:dyDescent="0.15">
      <c r="A228" s="225"/>
      <c r="B228" s="228" t="s">
        <v>378</v>
      </c>
      <c r="C228" s="227">
        <f>入力シート!C239</f>
        <v>0</v>
      </c>
      <c r="D228" s="225" t="s">
        <v>379</v>
      </c>
      <c r="E228" s="225"/>
      <c r="F228" s="225"/>
      <c r="G228" s="225"/>
      <c r="H228" s="225"/>
      <c r="I228" s="225"/>
      <c r="J228" s="225"/>
      <c r="K228" s="225"/>
      <c r="L228" s="225"/>
      <c r="M228" s="225"/>
      <c r="N228" s="225"/>
      <c r="O228" s="225"/>
      <c r="P228" s="225"/>
      <c r="Q228" s="225"/>
      <c r="R228" s="225"/>
      <c r="S228" s="225"/>
      <c r="T228" s="225"/>
      <c r="U228" s="225"/>
      <c r="V228" s="225"/>
      <c r="W228" s="225"/>
      <c r="X228" s="225"/>
    </row>
    <row r="229" spans="1:24" ht="22.5" customHeight="1" x14ac:dyDescent="0.15">
      <c r="A229" s="225"/>
      <c r="B229" s="225" t="s">
        <v>380</v>
      </c>
      <c r="C229" s="225"/>
      <c r="D229" s="225"/>
      <c r="E229" s="225"/>
      <c r="F229" s="225"/>
      <c r="G229" s="225"/>
      <c r="H229" s="225"/>
      <c r="I229" s="225"/>
      <c r="J229" s="225"/>
      <c r="K229" s="225"/>
      <c r="L229" s="225"/>
      <c r="M229" s="225"/>
      <c r="N229" s="225"/>
      <c r="O229" s="225"/>
      <c r="P229" s="225"/>
      <c r="Q229" s="225"/>
      <c r="R229" s="225"/>
      <c r="S229" s="225"/>
      <c r="T229" s="225"/>
      <c r="U229" s="225"/>
      <c r="V229" s="225"/>
      <c r="W229" s="225"/>
      <c r="X229" s="225"/>
    </row>
    <row r="230" spans="1:24" ht="22.5" customHeight="1" x14ac:dyDescent="0.15">
      <c r="A230" s="225"/>
      <c r="B230" s="223" t="s">
        <v>374</v>
      </c>
      <c r="C230" s="225"/>
      <c r="D230" s="225"/>
      <c r="E230" s="225"/>
      <c r="F230" s="225"/>
      <c r="G230" s="225"/>
      <c r="H230" s="225"/>
      <c r="I230" s="225"/>
      <c r="J230" s="225"/>
      <c r="K230" s="225"/>
      <c r="L230" s="225"/>
      <c r="M230" s="225"/>
      <c r="N230" s="225"/>
      <c r="O230" s="225"/>
      <c r="P230" s="225"/>
      <c r="Q230" s="225"/>
      <c r="R230" s="225"/>
      <c r="S230" s="225"/>
      <c r="T230" s="225"/>
      <c r="U230" s="225"/>
      <c r="V230" s="225"/>
      <c r="W230" s="225"/>
      <c r="X230" s="225"/>
    </row>
    <row r="231" spans="1:24" ht="22.5" customHeight="1" x14ac:dyDescent="0.15">
      <c r="A231" s="225"/>
      <c r="B231" s="223" t="s">
        <v>372</v>
      </c>
      <c r="C231" s="225"/>
      <c r="D231" s="225"/>
      <c r="E231" s="225"/>
      <c r="F231" s="225"/>
      <c r="G231" s="225"/>
      <c r="H231" s="225"/>
      <c r="I231" s="225"/>
      <c r="J231" s="225"/>
      <c r="K231" s="225"/>
      <c r="L231" s="225"/>
      <c r="M231" s="225"/>
      <c r="N231" s="225"/>
      <c r="O231" s="225"/>
      <c r="P231" s="225"/>
      <c r="Q231" s="225"/>
      <c r="R231" s="225"/>
      <c r="S231" s="225"/>
      <c r="T231" s="225"/>
      <c r="U231" s="225"/>
      <c r="V231" s="225"/>
      <c r="W231" s="225"/>
      <c r="X231" s="225"/>
    </row>
    <row r="232" spans="1:24" ht="22.5" customHeight="1" x14ac:dyDescent="0.15">
      <c r="A232" s="225"/>
      <c r="B232" s="225" t="s">
        <v>373</v>
      </c>
      <c r="C232" s="225"/>
      <c r="D232" s="225"/>
      <c r="E232" s="225"/>
      <c r="F232" s="225"/>
      <c r="G232" s="225"/>
      <c r="H232" s="225"/>
      <c r="I232" s="225"/>
      <c r="J232" s="225"/>
      <c r="K232" s="225"/>
      <c r="L232" s="225"/>
      <c r="M232" s="225"/>
      <c r="N232" s="225"/>
      <c r="O232" s="225"/>
      <c r="P232" s="225"/>
      <c r="Q232" s="225"/>
      <c r="R232" s="225"/>
      <c r="S232" s="225"/>
      <c r="T232" s="225"/>
      <c r="U232" s="225"/>
      <c r="V232" s="225"/>
      <c r="W232" s="225"/>
      <c r="X232" s="225"/>
    </row>
    <row r="233" spans="1:24" ht="22.5" customHeight="1" x14ac:dyDescent="0.15">
      <c r="A233" s="259"/>
      <c r="B233" s="259"/>
      <c r="C233" s="259"/>
      <c r="D233" s="259"/>
      <c r="E233" s="259"/>
      <c r="F233" s="259"/>
      <c r="G233" s="259"/>
      <c r="H233" s="259"/>
      <c r="I233" s="259"/>
      <c r="J233" s="259"/>
      <c r="K233" s="259"/>
      <c r="L233" s="259"/>
      <c r="M233" s="259"/>
      <c r="N233" s="259"/>
      <c r="O233" s="259"/>
      <c r="P233" s="259"/>
      <c r="Q233" s="259"/>
      <c r="R233" s="259"/>
      <c r="S233" s="259"/>
      <c r="T233" s="259"/>
      <c r="U233" s="259"/>
      <c r="V233" s="259"/>
      <c r="W233" s="259"/>
      <c r="X233" s="259"/>
    </row>
    <row r="234" spans="1:24" ht="22.5" customHeight="1" x14ac:dyDescent="0.15">
      <c r="A234" s="496" t="s">
        <v>596</v>
      </c>
      <c r="B234" s="496"/>
      <c r="C234" s="496"/>
      <c r="D234" s="496"/>
      <c r="E234" s="496"/>
      <c r="F234" s="496"/>
      <c r="G234" s="496"/>
      <c r="H234" s="496"/>
      <c r="I234" s="496"/>
      <c r="J234" s="496"/>
      <c r="K234" s="496"/>
      <c r="L234" s="496"/>
      <c r="M234" s="496"/>
      <c r="N234" s="496"/>
      <c r="O234" s="496"/>
      <c r="P234" s="496"/>
      <c r="Q234" s="496"/>
      <c r="R234" s="496"/>
      <c r="S234" s="496"/>
      <c r="T234" s="496"/>
      <c r="U234" s="496"/>
      <c r="V234" s="496"/>
      <c r="W234" s="496"/>
      <c r="X234" s="496"/>
    </row>
    <row r="235" spans="1:24" ht="22.5" customHeight="1" x14ac:dyDescent="0.15">
      <c r="A235" s="1"/>
      <c r="B235" s="1"/>
      <c r="C235"/>
      <c r="D235"/>
      <c r="E235"/>
      <c r="F235"/>
      <c r="G235"/>
      <c r="H235"/>
      <c r="I235"/>
      <c r="J235"/>
      <c r="K235"/>
      <c r="L235"/>
      <c r="M235"/>
      <c r="N235"/>
      <c r="O235"/>
      <c r="P235"/>
      <c r="Q235"/>
      <c r="R235"/>
      <c r="S235"/>
      <c r="T235"/>
      <c r="U235"/>
      <c r="V235"/>
      <c r="W235"/>
      <c r="X235"/>
    </row>
    <row r="236" spans="1:24" ht="22.5" customHeight="1" x14ac:dyDescent="0.15">
      <c r="A236" s="240" t="s">
        <v>381</v>
      </c>
      <c r="B236" s="240"/>
      <c r="C236" s="240"/>
      <c r="D236" s="240"/>
      <c r="E236" s="240"/>
      <c r="F236" s="240"/>
      <c r="G236" s="240"/>
      <c r="H236" s="240"/>
      <c r="I236" s="240"/>
      <c r="J236" s="240"/>
      <c r="K236" s="240"/>
      <c r="L236" s="240"/>
      <c r="M236" s="240"/>
      <c r="N236" s="240"/>
      <c r="O236" s="240"/>
      <c r="P236" s="240"/>
      <c r="Q236" s="240"/>
      <c r="R236" s="240"/>
      <c r="S236" s="240"/>
      <c r="T236" s="240"/>
      <c r="U236" s="240"/>
      <c r="V236" s="240"/>
      <c r="W236" s="240"/>
      <c r="X236" s="240"/>
    </row>
    <row r="237" spans="1:24" ht="22.5" customHeight="1" thickBot="1" x14ac:dyDescent="0.2">
      <c r="A237" s="240"/>
      <c r="B237" s="240" t="s">
        <v>413</v>
      </c>
      <c r="C237" s="240"/>
      <c r="D237" s="240"/>
      <c r="E237" s="240"/>
      <c r="F237" s="240"/>
      <c r="G237" s="240"/>
      <c r="H237" s="240"/>
      <c r="I237" s="240"/>
      <c r="J237" s="240"/>
      <c r="K237" s="240"/>
      <c r="L237" s="240"/>
      <c r="M237" s="240"/>
      <c r="N237" s="240"/>
      <c r="O237" s="240"/>
      <c r="P237" s="253" t="s">
        <v>418</v>
      </c>
      <c r="Q237" s="253"/>
      <c r="R237" s="253"/>
      <c r="S237" s="253"/>
      <c r="T237" s="253"/>
      <c r="U237" s="253"/>
      <c r="V237" s="253"/>
      <c r="W237" s="240"/>
      <c r="X237" s="240"/>
    </row>
    <row r="238" spans="1:24" ht="22.5" customHeight="1" x14ac:dyDescent="0.15">
      <c r="A238" s="240"/>
      <c r="B238" s="240" t="s">
        <v>450</v>
      </c>
      <c r="C238" s="240"/>
      <c r="D238" s="240"/>
      <c r="E238" s="240"/>
      <c r="F238" s="240"/>
      <c r="G238" s="240"/>
      <c r="H238" s="240"/>
      <c r="I238" s="240"/>
      <c r="J238" s="240"/>
      <c r="K238" s="240"/>
      <c r="L238" s="240"/>
      <c r="M238" s="240"/>
      <c r="N238" s="240"/>
      <c r="O238" s="240"/>
      <c r="P238" s="240"/>
      <c r="Q238" s="240"/>
      <c r="R238" s="240"/>
      <c r="S238" s="240"/>
      <c r="T238" s="240"/>
      <c r="U238" s="240"/>
      <c r="V238" s="240"/>
      <c r="W238" s="240"/>
      <c r="X238" s="240"/>
    </row>
    <row r="239" spans="1:24" ht="22.5" customHeight="1" x14ac:dyDescent="0.15">
      <c r="A239" s="240"/>
      <c r="B239" s="240" t="s">
        <v>451</v>
      </c>
      <c r="C239" s="240"/>
      <c r="D239" s="240"/>
      <c r="E239" s="240"/>
      <c r="F239" s="240"/>
      <c r="G239" s="240"/>
      <c r="H239" s="240"/>
      <c r="I239" s="240"/>
      <c r="J239" s="240"/>
      <c r="K239" s="240"/>
      <c r="L239" s="240"/>
      <c r="M239" s="240"/>
      <c r="N239" s="240"/>
      <c r="O239" s="240"/>
      <c r="P239" s="240"/>
      <c r="Q239" s="240"/>
      <c r="R239" s="240"/>
      <c r="S239" s="240"/>
      <c r="T239" s="240"/>
      <c r="U239" s="240"/>
      <c r="V239" s="240"/>
      <c r="W239" s="240"/>
      <c r="X239" s="240"/>
    </row>
    <row r="240" spans="1:24" ht="22.5" customHeight="1" thickBot="1" x14ac:dyDescent="0.2">
      <c r="A240" s="240"/>
      <c r="B240" s="240" t="s">
        <v>414</v>
      </c>
      <c r="C240" s="240"/>
      <c r="D240" s="240"/>
      <c r="E240" s="240"/>
      <c r="F240" s="240"/>
      <c r="G240" s="240"/>
      <c r="H240" s="240"/>
      <c r="I240" s="240"/>
      <c r="J240" s="240"/>
      <c r="K240" s="240"/>
      <c r="L240" s="240"/>
      <c r="M240" s="240"/>
      <c r="N240" s="240"/>
      <c r="O240" s="240"/>
      <c r="P240" s="253" t="s">
        <v>418</v>
      </c>
      <c r="Q240" s="253"/>
      <c r="R240" s="253"/>
      <c r="S240" s="253"/>
      <c r="T240" s="253"/>
      <c r="U240" s="253"/>
      <c r="V240" s="253"/>
      <c r="W240" s="240"/>
      <c r="X240" s="240"/>
    </row>
    <row r="241" spans="1:24" ht="22.5" customHeight="1" x14ac:dyDescent="0.15">
      <c r="A241" s="240"/>
      <c r="B241" s="240" t="s">
        <v>446</v>
      </c>
      <c r="C241" s="240"/>
      <c r="D241" s="240"/>
      <c r="E241" s="240"/>
      <c r="F241" s="240"/>
      <c r="G241" s="240"/>
      <c r="H241" s="240"/>
      <c r="I241" s="240"/>
      <c r="J241" s="240"/>
      <c r="K241" s="240"/>
      <c r="L241" s="240"/>
      <c r="M241" s="240"/>
      <c r="N241" s="240"/>
      <c r="O241" s="240"/>
      <c r="P241" s="240"/>
      <c r="Q241" s="240"/>
      <c r="R241" s="240"/>
      <c r="S241" s="240"/>
      <c r="T241" s="240"/>
      <c r="U241" s="240"/>
      <c r="V241" s="240"/>
      <c r="W241" s="240"/>
      <c r="X241" s="240"/>
    </row>
    <row r="242" spans="1:24" ht="22.5" customHeight="1" x14ac:dyDescent="0.15">
      <c r="A242" s="240"/>
      <c r="B242" s="240" t="s">
        <v>447</v>
      </c>
      <c r="C242" s="240"/>
      <c r="D242" s="240"/>
      <c r="E242" s="240"/>
      <c r="F242" s="240"/>
      <c r="G242" s="240"/>
      <c r="H242" s="240"/>
      <c r="I242" s="240"/>
      <c r="J242" s="240"/>
      <c r="K242" s="240"/>
      <c r="L242" s="240"/>
      <c r="M242" s="240"/>
      <c r="N242" s="240"/>
      <c r="O242" s="240"/>
      <c r="P242" s="240"/>
      <c r="Q242" s="240"/>
      <c r="R242" s="240"/>
      <c r="S242" s="240"/>
      <c r="T242" s="240"/>
      <c r="U242" s="240"/>
      <c r="V242" s="240"/>
      <c r="W242" s="240"/>
      <c r="X242" s="240"/>
    </row>
    <row r="243" spans="1:24" ht="22.5" customHeight="1" thickBot="1" x14ac:dyDescent="0.2">
      <c r="A243" s="240"/>
      <c r="B243" s="240" t="s">
        <v>415</v>
      </c>
      <c r="C243" s="240"/>
      <c r="D243" s="240"/>
      <c r="E243" s="240"/>
      <c r="F243" s="240"/>
      <c r="G243" s="240"/>
      <c r="H243" s="240"/>
      <c r="I243" s="240"/>
      <c r="J243" s="240"/>
      <c r="K243" s="240"/>
      <c r="L243" s="240"/>
      <c r="M243" s="240"/>
      <c r="N243" s="240"/>
      <c r="O243" s="240"/>
      <c r="P243" s="253" t="s">
        <v>418</v>
      </c>
      <c r="Q243" s="253"/>
      <c r="R243" s="253"/>
      <c r="S243" s="253"/>
      <c r="T243" s="253"/>
      <c r="U243" s="253"/>
      <c r="V243" s="253"/>
      <c r="W243" s="240"/>
      <c r="X243" s="240"/>
    </row>
    <row r="244" spans="1:24" ht="22.5" customHeight="1" x14ac:dyDescent="0.15">
      <c r="A244" s="240"/>
      <c r="B244" s="240" t="s">
        <v>448</v>
      </c>
      <c r="C244" s="240"/>
      <c r="D244" s="240"/>
      <c r="E244" s="240"/>
      <c r="F244" s="240"/>
      <c r="G244" s="240"/>
      <c r="H244" s="240"/>
      <c r="I244" s="240"/>
      <c r="J244" s="240"/>
      <c r="K244" s="240"/>
      <c r="L244" s="240"/>
      <c r="M244" s="240"/>
      <c r="N244" s="240"/>
      <c r="O244" s="240"/>
      <c r="P244" s="240"/>
      <c r="Q244" s="240"/>
      <c r="R244" s="240"/>
      <c r="S244" s="240"/>
      <c r="T244" s="240"/>
      <c r="U244" s="240"/>
      <c r="V244" s="240"/>
      <c r="W244" s="240"/>
      <c r="X244" s="240"/>
    </row>
    <row r="245" spans="1:24" ht="22.5" customHeight="1" x14ac:dyDescent="0.15">
      <c r="A245" s="240"/>
      <c r="B245" s="240" t="s">
        <v>449</v>
      </c>
      <c r="C245" s="240"/>
      <c r="D245" s="240"/>
      <c r="E245" s="240"/>
      <c r="F245" s="240"/>
      <c r="G245" s="240"/>
      <c r="H245" s="240"/>
      <c r="I245" s="240"/>
      <c r="J245" s="240"/>
      <c r="K245" s="240"/>
      <c r="L245" s="240"/>
      <c r="M245" s="240"/>
      <c r="N245" s="240"/>
      <c r="O245" s="240"/>
      <c r="P245" s="240"/>
      <c r="Q245" s="240"/>
      <c r="R245" s="240"/>
      <c r="S245" s="240"/>
      <c r="T245" s="240"/>
      <c r="U245" s="240"/>
      <c r="V245" s="240"/>
      <c r="W245" s="240"/>
      <c r="X245" s="240"/>
    </row>
    <row r="246" spans="1:24" ht="22.5" customHeight="1" x14ac:dyDescent="0.15">
      <c r="A246" s="240"/>
      <c r="B246" s="240" t="s">
        <v>411</v>
      </c>
      <c r="C246" s="240"/>
      <c r="D246" s="240"/>
      <c r="E246" s="241"/>
      <c r="F246" s="240"/>
      <c r="G246" s="240"/>
      <c r="H246" s="240"/>
      <c r="I246" s="240"/>
      <c r="J246" s="240"/>
      <c r="K246" s="240"/>
      <c r="L246" s="240"/>
      <c r="M246" s="240"/>
      <c r="N246" s="240"/>
      <c r="O246" s="240"/>
      <c r="P246" s="240"/>
      <c r="Q246" s="240"/>
      <c r="R246" s="240"/>
      <c r="S246" s="240"/>
      <c r="T246" s="240"/>
      <c r="U246" s="240"/>
      <c r="V246" s="240"/>
      <c r="W246" s="240"/>
      <c r="X246" s="240"/>
    </row>
    <row r="247" spans="1:24" ht="22.5" customHeight="1" thickBot="1" x14ac:dyDescent="0.2">
      <c r="A247" s="240"/>
      <c r="B247" s="240" t="s">
        <v>408</v>
      </c>
      <c r="C247" s="240"/>
      <c r="D247" s="240"/>
      <c r="E247" s="240"/>
      <c r="F247" s="240"/>
      <c r="G247" s="240"/>
      <c r="H247" s="240"/>
      <c r="I247" s="240"/>
      <c r="J247" s="240"/>
      <c r="K247" s="240"/>
      <c r="L247" s="240"/>
      <c r="M247" s="240"/>
      <c r="N247" s="240"/>
      <c r="O247" s="240"/>
      <c r="P247" s="253" t="s">
        <v>418</v>
      </c>
      <c r="Q247" s="253"/>
      <c r="R247" s="253"/>
      <c r="S247" s="253"/>
      <c r="T247" s="253"/>
      <c r="U247" s="253"/>
      <c r="V247" s="253"/>
      <c r="W247" s="240"/>
      <c r="X247" s="240"/>
    </row>
    <row r="248" spans="1:24" ht="22.5" customHeight="1" x14ac:dyDescent="0.15">
      <c r="A248" s="240"/>
      <c r="B248" s="240" t="s">
        <v>452</v>
      </c>
      <c r="C248" s="240"/>
      <c r="D248" s="240"/>
      <c r="E248" s="240"/>
      <c r="F248" s="240"/>
      <c r="G248" s="240"/>
      <c r="H248" s="240"/>
      <c r="I248" s="240"/>
      <c r="J248" s="240"/>
      <c r="K248" s="240"/>
      <c r="L248" s="240"/>
      <c r="M248" s="240"/>
      <c r="N248" s="240"/>
      <c r="O248" s="240"/>
      <c r="P248" s="240"/>
      <c r="Q248" s="240"/>
      <c r="R248" s="240"/>
      <c r="S248" s="240"/>
      <c r="T248" s="240"/>
      <c r="U248" s="240"/>
      <c r="V248" s="240"/>
      <c r="W248" s="240"/>
      <c r="X248" s="240"/>
    </row>
    <row r="249" spans="1:24" s="260" customFormat="1" ht="22.5" customHeight="1" x14ac:dyDescent="0.15">
      <c r="A249" s="240"/>
      <c r="B249" s="240" t="s">
        <v>453</v>
      </c>
      <c r="C249" s="240"/>
      <c r="D249" s="240"/>
      <c r="E249" s="240"/>
      <c r="F249" s="240"/>
      <c r="G249" s="240"/>
      <c r="H249" s="240"/>
      <c r="I249" s="240"/>
      <c r="J249" s="240"/>
      <c r="K249" s="240"/>
      <c r="L249" s="240"/>
      <c r="M249" s="240"/>
      <c r="N249" s="240"/>
      <c r="O249" s="240"/>
      <c r="P249" s="240"/>
      <c r="Q249" s="240"/>
      <c r="R249" s="240"/>
      <c r="S249" s="240"/>
      <c r="T249" s="240"/>
      <c r="U249" s="240"/>
      <c r="V249" s="240"/>
      <c r="W249" s="240"/>
      <c r="X249" s="240"/>
    </row>
    <row r="250" spans="1:24" s="260" customFormat="1" ht="22.5" customHeight="1" thickBot="1" x14ac:dyDescent="0.2">
      <c r="A250" s="240"/>
      <c r="B250" s="240" t="s">
        <v>409</v>
      </c>
      <c r="C250" s="240"/>
      <c r="D250" s="240"/>
      <c r="E250" s="240"/>
      <c r="F250" s="240"/>
      <c r="G250" s="240"/>
      <c r="H250" s="240"/>
      <c r="I250" s="240"/>
      <c r="J250" s="240"/>
      <c r="K250" s="240"/>
      <c r="L250" s="240"/>
      <c r="M250" s="240"/>
      <c r="N250" s="240"/>
      <c r="O250" s="240"/>
      <c r="P250" s="253" t="s">
        <v>418</v>
      </c>
      <c r="Q250" s="253"/>
      <c r="R250" s="253"/>
      <c r="S250" s="253"/>
      <c r="T250" s="253"/>
      <c r="U250" s="253"/>
      <c r="V250" s="253"/>
      <c r="W250" s="240"/>
      <c r="X250" s="240"/>
    </row>
    <row r="251" spans="1:24" s="260" customFormat="1" ht="22.5" customHeight="1" x14ac:dyDescent="0.15">
      <c r="A251" s="240"/>
      <c r="B251" s="240" t="s">
        <v>454</v>
      </c>
      <c r="C251" s="240"/>
      <c r="D251" s="240"/>
      <c r="E251" s="240"/>
      <c r="F251" s="240"/>
      <c r="G251" s="240"/>
      <c r="H251" s="240"/>
      <c r="I251" s="240"/>
      <c r="J251" s="240"/>
      <c r="K251" s="240"/>
      <c r="L251" s="240"/>
      <c r="M251" s="240"/>
      <c r="N251" s="240"/>
      <c r="O251" s="240"/>
      <c r="P251" s="240"/>
      <c r="Q251" s="240"/>
      <c r="R251" s="240"/>
      <c r="S251" s="240"/>
      <c r="T251" s="240"/>
      <c r="U251" s="240"/>
      <c r="V251" s="240"/>
      <c r="W251" s="240"/>
      <c r="X251" s="240"/>
    </row>
    <row r="252" spans="1:24" s="260" customFormat="1" ht="22.5" customHeight="1" x14ac:dyDescent="0.15">
      <c r="A252" s="240"/>
      <c r="B252" s="240" t="s">
        <v>455</v>
      </c>
      <c r="C252" s="240"/>
      <c r="D252" s="240"/>
      <c r="E252" s="240"/>
      <c r="F252" s="240"/>
      <c r="G252" s="240"/>
      <c r="H252" s="240"/>
      <c r="I252" s="240"/>
      <c r="J252" s="240"/>
      <c r="K252" s="240"/>
      <c r="L252" s="240"/>
      <c r="M252" s="240"/>
      <c r="N252" s="240"/>
      <c r="O252" s="240"/>
      <c r="P252" s="240"/>
      <c r="Q252" s="240"/>
      <c r="R252" s="240"/>
      <c r="S252" s="240"/>
      <c r="T252" s="240"/>
      <c r="U252" s="240"/>
      <c r="V252" s="240"/>
      <c r="W252" s="240"/>
      <c r="X252" s="240"/>
    </row>
    <row r="253" spans="1:24" s="260" customFormat="1" ht="22.5" customHeight="1" x14ac:dyDescent="0.15">
      <c r="A253" s="240"/>
      <c r="B253" s="240" t="s">
        <v>412</v>
      </c>
      <c r="C253" s="240"/>
      <c r="D253" s="240"/>
      <c r="E253" s="240"/>
      <c r="F253" s="240"/>
      <c r="G253" s="240"/>
      <c r="H253" s="240"/>
      <c r="I253" s="240"/>
      <c r="J253" s="240"/>
      <c r="K253" s="240"/>
      <c r="L253" s="240"/>
      <c r="M253" s="240"/>
      <c r="N253" s="240"/>
      <c r="O253" s="240"/>
      <c r="P253" s="240"/>
      <c r="Q253" s="240"/>
      <c r="R253" s="240"/>
      <c r="S253" s="240"/>
      <c r="T253" s="240"/>
      <c r="U253" s="240"/>
      <c r="V253" s="240"/>
      <c r="W253" s="240"/>
      <c r="X253" s="240"/>
    </row>
    <row r="254" spans="1:24" s="260" customFormat="1" ht="22.5" customHeight="1" thickBot="1" x14ac:dyDescent="0.2">
      <c r="A254" s="240"/>
      <c r="B254" s="240" t="s">
        <v>408</v>
      </c>
      <c r="C254" s="240"/>
      <c r="D254" s="240"/>
      <c r="E254" s="240"/>
      <c r="F254" s="240"/>
      <c r="G254" s="240"/>
      <c r="H254" s="240"/>
      <c r="I254" s="240"/>
      <c r="J254" s="240"/>
      <c r="K254" s="240"/>
      <c r="L254" s="240"/>
      <c r="M254" s="240"/>
      <c r="N254" s="240"/>
      <c r="O254" s="240"/>
      <c r="P254" s="253" t="s">
        <v>418</v>
      </c>
      <c r="Q254" s="253"/>
      <c r="R254" s="253"/>
      <c r="S254" s="253"/>
      <c r="T254" s="253"/>
      <c r="U254" s="253"/>
      <c r="V254" s="253"/>
      <c r="W254" s="240"/>
      <c r="X254" s="240"/>
    </row>
    <row r="255" spans="1:24" s="260" customFormat="1" ht="22.5" customHeight="1" x14ac:dyDescent="0.15">
      <c r="A255" s="240"/>
      <c r="B255" s="240" t="s">
        <v>452</v>
      </c>
      <c r="C255" s="240"/>
      <c r="D255" s="240"/>
      <c r="E255" s="240"/>
      <c r="F255" s="240"/>
      <c r="G255" s="240"/>
      <c r="H255" s="240"/>
      <c r="I255" s="240"/>
      <c r="J255" s="240"/>
      <c r="K255" s="240"/>
      <c r="L255" s="240"/>
      <c r="M255" s="240"/>
      <c r="N255" s="240"/>
      <c r="O255" s="240"/>
      <c r="P255" s="240"/>
      <c r="Q255" s="240"/>
      <c r="R255" s="240"/>
      <c r="S255" s="240"/>
      <c r="T255" s="240"/>
      <c r="U255" s="240"/>
      <c r="V255" s="240"/>
      <c r="W255" s="240"/>
      <c r="X255" s="240"/>
    </row>
    <row r="256" spans="1:24" s="260" customFormat="1" ht="22.5" customHeight="1" x14ac:dyDescent="0.15">
      <c r="A256" s="240"/>
      <c r="B256" s="240" t="s">
        <v>456</v>
      </c>
      <c r="C256" s="240"/>
      <c r="D256" s="240"/>
      <c r="E256" s="240"/>
      <c r="F256" s="240"/>
      <c r="G256" s="240"/>
      <c r="H256" s="240"/>
      <c r="I256" s="240"/>
      <c r="J256" s="240"/>
      <c r="K256" s="240"/>
      <c r="L256" s="240"/>
      <c r="M256" s="240"/>
      <c r="N256" s="240"/>
      <c r="O256" s="240"/>
      <c r="P256" s="240"/>
      <c r="Q256" s="240"/>
      <c r="R256" s="240"/>
      <c r="S256" s="240"/>
      <c r="T256" s="240"/>
      <c r="U256" s="240"/>
      <c r="V256" s="240"/>
      <c r="W256" s="240"/>
      <c r="X256" s="240"/>
    </row>
    <row r="257" spans="1:24" s="260" customFormat="1" ht="22.5" customHeight="1" thickBot="1" x14ac:dyDescent="0.2">
      <c r="A257" s="240"/>
      <c r="B257" s="240" t="s">
        <v>410</v>
      </c>
      <c r="C257" s="240"/>
      <c r="D257" s="240"/>
      <c r="E257" s="240"/>
      <c r="F257" s="240"/>
      <c r="G257" s="240"/>
      <c r="H257" s="240"/>
      <c r="I257" s="240"/>
      <c r="J257" s="240"/>
      <c r="K257" s="240"/>
      <c r="L257" s="240"/>
      <c r="M257" s="240"/>
      <c r="N257" s="240"/>
      <c r="O257" s="240"/>
      <c r="P257" s="253" t="s">
        <v>418</v>
      </c>
      <c r="Q257" s="253"/>
      <c r="R257" s="253"/>
      <c r="S257" s="253"/>
      <c r="T257" s="253"/>
      <c r="U257" s="253"/>
      <c r="V257" s="253"/>
      <c r="W257" s="240"/>
      <c r="X257" s="240"/>
    </row>
    <row r="258" spans="1:24" s="260" customFormat="1" ht="22.5" customHeight="1" x14ac:dyDescent="0.15">
      <c r="A258" s="240"/>
      <c r="B258" s="240" t="s">
        <v>452</v>
      </c>
      <c r="C258" s="240"/>
      <c r="D258" s="240"/>
      <c r="E258" s="240"/>
      <c r="F258" s="240"/>
      <c r="G258" s="240"/>
      <c r="H258" s="240"/>
      <c r="I258" s="240"/>
      <c r="J258" s="240"/>
      <c r="K258" s="240"/>
      <c r="L258" s="240"/>
      <c r="M258" s="240"/>
      <c r="N258" s="240"/>
      <c r="O258" s="240"/>
      <c r="P258" s="240"/>
      <c r="Q258" s="240"/>
      <c r="R258" s="240"/>
      <c r="S258" s="240"/>
      <c r="T258" s="240"/>
      <c r="U258" s="240"/>
      <c r="V258" s="240"/>
      <c r="W258" s="240"/>
      <c r="X258" s="240"/>
    </row>
    <row r="259" spans="1:24" s="260" customFormat="1" ht="22.5" customHeight="1" x14ac:dyDescent="0.15">
      <c r="A259" s="240"/>
      <c r="B259" s="240" t="s">
        <v>457</v>
      </c>
      <c r="C259" s="240"/>
      <c r="D259" s="240"/>
      <c r="E259" s="240"/>
      <c r="F259" s="240"/>
      <c r="G259" s="240"/>
      <c r="H259" s="240"/>
      <c r="I259" s="240"/>
      <c r="J259" s="240"/>
      <c r="K259" s="240"/>
      <c r="L259" s="240"/>
      <c r="M259" s="240"/>
      <c r="N259" s="240"/>
      <c r="O259" s="240"/>
      <c r="P259" s="240"/>
      <c r="Q259" s="240"/>
      <c r="R259" s="240"/>
      <c r="S259" s="240"/>
      <c r="T259" s="240"/>
      <c r="U259" s="240"/>
      <c r="V259" s="240"/>
      <c r="W259" s="240"/>
      <c r="X259" s="240"/>
    </row>
    <row r="260" spans="1:24" s="260" customFormat="1" ht="22.5" customHeight="1" thickBot="1" x14ac:dyDescent="0.2">
      <c r="A260" s="240"/>
      <c r="B260" s="240" t="s">
        <v>416</v>
      </c>
      <c r="C260" s="240"/>
      <c r="D260" s="240"/>
      <c r="E260" s="240"/>
      <c r="F260" s="240"/>
      <c r="G260" s="240"/>
      <c r="H260" s="240"/>
      <c r="I260" s="240"/>
      <c r="J260" s="240"/>
      <c r="K260" s="240"/>
      <c r="L260" s="240"/>
      <c r="M260" s="240"/>
      <c r="N260" s="240"/>
      <c r="O260" s="240"/>
      <c r="P260" s="253" t="s">
        <v>418</v>
      </c>
      <c r="Q260" s="253"/>
      <c r="R260" s="253"/>
      <c r="S260" s="253"/>
      <c r="T260" s="253"/>
      <c r="U260" s="253"/>
      <c r="V260" s="253"/>
      <c r="W260" s="240"/>
      <c r="X260" s="240"/>
    </row>
    <row r="261" spans="1:24" s="260" customFormat="1" ht="22.5" customHeight="1" x14ac:dyDescent="0.15">
      <c r="A261" s="240"/>
      <c r="B261" s="240" t="s">
        <v>458</v>
      </c>
      <c r="C261" s="240"/>
      <c r="D261" s="240"/>
      <c r="E261" s="240"/>
      <c r="F261" s="240"/>
      <c r="G261" s="240"/>
      <c r="H261" s="240"/>
      <c r="I261" s="240"/>
      <c r="J261" s="240"/>
      <c r="K261" s="240"/>
      <c r="L261" s="240"/>
      <c r="M261" s="240"/>
      <c r="N261" s="240"/>
      <c r="O261" s="240"/>
      <c r="P261" s="240"/>
      <c r="Q261" s="240"/>
      <c r="R261" s="240"/>
      <c r="S261" s="240"/>
      <c r="T261" s="240"/>
      <c r="U261" s="240"/>
      <c r="V261" s="240"/>
      <c r="W261" s="240"/>
      <c r="X261" s="240"/>
    </row>
    <row r="262" spans="1:24" s="260" customFormat="1" ht="22.5" customHeight="1" x14ac:dyDescent="0.15">
      <c r="A262" s="240"/>
      <c r="B262" s="240" t="s">
        <v>459</v>
      </c>
      <c r="C262" s="240"/>
      <c r="D262" s="240"/>
      <c r="E262" s="240"/>
      <c r="F262" s="240"/>
      <c r="G262" s="240"/>
      <c r="H262" s="240"/>
      <c r="I262" s="240"/>
      <c r="J262" s="240"/>
      <c r="K262" s="240"/>
      <c r="L262" s="240"/>
      <c r="M262" s="240"/>
      <c r="N262" s="240"/>
      <c r="O262" s="240"/>
      <c r="P262" s="240"/>
      <c r="Q262" s="240"/>
      <c r="R262" s="240"/>
      <c r="S262" s="240"/>
      <c r="T262" s="240"/>
      <c r="U262" s="240"/>
      <c r="V262" s="240"/>
      <c r="W262" s="240"/>
      <c r="X262" s="240"/>
    </row>
    <row r="263" spans="1:24" s="260" customFormat="1" ht="22.5" customHeight="1" thickBot="1" x14ac:dyDescent="0.2">
      <c r="A263" s="240"/>
      <c r="B263" s="240" t="s">
        <v>417</v>
      </c>
      <c r="C263" s="240"/>
      <c r="D263" s="240"/>
      <c r="E263" s="240"/>
      <c r="F263" s="240"/>
      <c r="G263" s="240"/>
      <c r="H263" s="240"/>
      <c r="I263" s="240"/>
      <c r="J263" s="240"/>
      <c r="K263" s="240"/>
      <c r="L263" s="240"/>
      <c r="M263" s="240"/>
      <c r="N263" s="240"/>
      <c r="O263" s="240"/>
      <c r="P263" s="253" t="s">
        <v>418</v>
      </c>
      <c r="Q263" s="253"/>
      <c r="R263" s="253"/>
      <c r="S263" s="253"/>
      <c r="T263" s="253"/>
      <c r="U263" s="253"/>
      <c r="V263" s="253"/>
      <c r="W263" s="240"/>
      <c r="X263" s="240"/>
    </row>
    <row r="264" spans="1:24" ht="22.5" customHeight="1" x14ac:dyDescent="0.15">
      <c r="A264" s="235"/>
      <c r="B264" s="259" t="s">
        <v>460</v>
      </c>
      <c r="C264" s="235"/>
      <c r="D264" s="235"/>
      <c r="E264" s="235"/>
      <c r="F264" s="235"/>
      <c r="G264" s="235"/>
      <c r="H264" s="235"/>
      <c r="I264" s="235"/>
      <c r="J264" s="235"/>
      <c r="K264" s="235"/>
      <c r="L264" s="235"/>
      <c r="M264" s="235"/>
      <c r="N264" s="235"/>
      <c r="O264" s="235"/>
      <c r="P264" s="235"/>
      <c r="Q264" s="235"/>
      <c r="R264" s="235"/>
      <c r="S264" s="235"/>
      <c r="T264" s="235"/>
      <c r="U264" s="235"/>
      <c r="V264" s="235"/>
      <c r="W264" s="235"/>
      <c r="X264" s="235"/>
    </row>
    <row r="265" spans="1:24" ht="22.5" customHeight="1" x14ac:dyDescent="0.15">
      <c r="A265" s="235"/>
      <c r="B265" s="259" t="s">
        <v>461</v>
      </c>
      <c r="C265" s="235"/>
      <c r="D265" s="235"/>
      <c r="E265" s="235"/>
      <c r="F265" s="235"/>
      <c r="G265" s="235"/>
      <c r="H265" s="235"/>
      <c r="I265" s="235"/>
      <c r="J265" s="235"/>
      <c r="K265" s="235"/>
      <c r="L265" s="235"/>
      <c r="M265" s="235"/>
      <c r="N265" s="235"/>
      <c r="O265" s="235"/>
      <c r="P265" s="235"/>
      <c r="Q265" s="235"/>
      <c r="R265" s="235"/>
      <c r="S265" s="235"/>
      <c r="T265" s="235"/>
      <c r="U265" s="235"/>
      <c r="V265" s="235"/>
      <c r="W265" s="235"/>
      <c r="X265" s="235"/>
    </row>
    <row r="266" spans="1:24" ht="22.5" customHeight="1" x14ac:dyDescent="0.15">
      <c r="A266" s="235"/>
      <c r="B266" s="235"/>
      <c r="C266" s="235"/>
      <c r="D266" s="235"/>
      <c r="E266" s="235"/>
      <c r="F266" s="235"/>
      <c r="G266" s="235"/>
      <c r="H266" s="235"/>
      <c r="I266" s="235"/>
      <c r="J266" s="235"/>
      <c r="K266" s="235"/>
      <c r="L266" s="235"/>
      <c r="M266" s="235"/>
      <c r="N266" s="235"/>
      <c r="O266" s="235"/>
      <c r="P266" s="235"/>
      <c r="Q266" s="235"/>
      <c r="R266" s="235"/>
      <c r="S266" s="235"/>
      <c r="T266" s="235"/>
      <c r="U266" s="235"/>
      <c r="V266" s="235"/>
      <c r="W266" s="235"/>
      <c r="X266" s="235"/>
    </row>
    <row r="267" spans="1:24" ht="22.5" customHeight="1" x14ac:dyDescent="0.15">
      <c r="A267" s="235" t="s">
        <v>383</v>
      </c>
      <c r="B267" s="235"/>
      <c r="C267" s="235"/>
      <c r="D267" s="235"/>
      <c r="E267" s="235"/>
      <c r="F267" s="235"/>
      <c r="G267" s="235"/>
      <c r="H267" s="235"/>
      <c r="I267" s="235"/>
      <c r="J267" s="235"/>
      <c r="K267" s="235"/>
      <c r="L267" s="235"/>
      <c r="M267" s="235"/>
      <c r="N267" s="235"/>
      <c r="O267" s="235"/>
      <c r="P267" s="235"/>
      <c r="Q267" s="235"/>
      <c r="R267" s="235"/>
      <c r="S267" s="235"/>
      <c r="T267" s="235"/>
      <c r="U267" s="235"/>
      <c r="V267" s="235"/>
      <c r="W267" s="235"/>
      <c r="X267" s="235"/>
    </row>
    <row r="268" spans="1:24" s="260" customFormat="1" ht="22.5" customHeight="1" x14ac:dyDescent="0.15">
      <c r="A268" s="235"/>
      <c r="B268" s="498" t="s">
        <v>399</v>
      </c>
      <c r="C268" s="498"/>
      <c r="D268" s="498"/>
      <c r="E268" s="498"/>
      <c r="F268" s="498"/>
      <c r="G268" s="498"/>
      <c r="H268" s="498"/>
      <c r="I268" s="498" t="s">
        <v>400</v>
      </c>
      <c r="J268" s="498"/>
      <c r="K268" s="498"/>
      <c r="L268" s="498"/>
      <c r="M268" s="498"/>
      <c r="N268" s="498"/>
      <c r="O268" s="498"/>
      <c r="P268" s="498"/>
      <c r="Q268" s="498"/>
      <c r="R268" s="498"/>
      <c r="S268" s="498"/>
      <c r="T268" s="498"/>
      <c r="U268" s="498" t="s">
        <v>401</v>
      </c>
      <c r="V268" s="498"/>
      <c r="W268" s="498"/>
      <c r="X268" s="498"/>
    </row>
    <row r="269" spans="1:24" s="260" customFormat="1" ht="22.5" customHeight="1" x14ac:dyDescent="0.15">
      <c r="A269" s="235"/>
      <c r="B269" s="245" t="s">
        <v>389</v>
      </c>
      <c r="C269" s="245" t="s">
        <v>403</v>
      </c>
      <c r="D269" s="497" t="s">
        <v>14</v>
      </c>
      <c r="E269" s="497"/>
      <c r="F269" s="497"/>
      <c r="G269" s="497"/>
      <c r="H269" s="497"/>
      <c r="I269" s="497" t="s">
        <v>389</v>
      </c>
      <c r="J269" s="497"/>
      <c r="K269" s="497"/>
      <c r="L269" s="497"/>
      <c r="M269" s="497"/>
      <c r="N269" s="243" t="s">
        <v>404</v>
      </c>
      <c r="O269" s="497" t="s">
        <v>397</v>
      </c>
      <c r="P269" s="497"/>
      <c r="Q269" s="497" t="s">
        <v>14</v>
      </c>
      <c r="R269" s="497"/>
      <c r="S269" s="497"/>
      <c r="T269" s="497"/>
      <c r="U269" s="497" t="s">
        <v>402</v>
      </c>
      <c r="V269" s="497"/>
      <c r="W269" s="497"/>
      <c r="X269" s="497"/>
    </row>
    <row r="270" spans="1:24" s="260" customFormat="1" ht="22.5" customHeight="1" x14ac:dyDescent="0.15">
      <c r="A270" s="235"/>
      <c r="B270" s="246"/>
      <c r="C270" s="246"/>
      <c r="D270" s="466"/>
      <c r="E270" s="466"/>
      <c r="F270" s="466"/>
      <c r="G270" s="466"/>
      <c r="H270" s="466"/>
      <c r="I270" s="466"/>
      <c r="J270" s="466"/>
      <c r="K270" s="466"/>
      <c r="L270" s="466"/>
      <c r="M270" s="466"/>
      <c r="N270" s="248"/>
      <c r="O270" s="466"/>
      <c r="P270" s="466"/>
      <c r="Q270" s="466"/>
      <c r="R270" s="466"/>
      <c r="S270" s="466"/>
      <c r="T270" s="466"/>
      <c r="U270" s="484"/>
      <c r="V270" s="484"/>
      <c r="W270" s="484"/>
      <c r="X270" s="484"/>
    </row>
    <row r="271" spans="1:24" s="260" customFormat="1" ht="22.5" customHeight="1" x14ac:dyDescent="0.15">
      <c r="A271" s="235"/>
      <c r="B271" s="246"/>
      <c r="C271" s="246"/>
      <c r="D271" s="466"/>
      <c r="E271" s="466"/>
      <c r="F271" s="466"/>
      <c r="G271" s="466"/>
      <c r="H271" s="466"/>
      <c r="I271" s="466"/>
      <c r="J271" s="466"/>
      <c r="K271" s="466"/>
      <c r="L271" s="466"/>
      <c r="M271" s="466"/>
      <c r="N271" s="248"/>
      <c r="O271" s="466"/>
      <c r="P271" s="466"/>
      <c r="Q271" s="466"/>
      <c r="R271" s="466"/>
      <c r="S271" s="466"/>
      <c r="T271" s="466"/>
      <c r="U271" s="484"/>
      <c r="V271" s="484"/>
      <c r="W271" s="484"/>
      <c r="X271" s="484"/>
    </row>
    <row r="272" spans="1:24" s="260" customFormat="1" ht="22.5" customHeight="1" x14ac:dyDescent="0.15">
      <c r="A272" s="235"/>
      <c r="B272" s="246"/>
      <c r="C272" s="246"/>
      <c r="D272" s="466"/>
      <c r="E272" s="466"/>
      <c r="F272" s="466"/>
      <c r="G272" s="466"/>
      <c r="H272" s="466"/>
      <c r="I272" s="466"/>
      <c r="J272" s="466"/>
      <c r="K272" s="466"/>
      <c r="L272" s="466"/>
      <c r="M272" s="466"/>
      <c r="N272" s="248"/>
      <c r="O272" s="466"/>
      <c r="P272" s="466"/>
      <c r="Q272" s="466"/>
      <c r="R272" s="466"/>
      <c r="S272" s="466"/>
      <c r="T272" s="466"/>
      <c r="U272" s="484"/>
      <c r="V272" s="484"/>
      <c r="W272" s="484"/>
      <c r="X272" s="484"/>
    </row>
    <row r="273" spans="1:24" s="260" customFormat="1" ht="22.5" customHeight="1" x14ac:dyDescent="0.15">
      <c r="A273" s="235"/>
      <c r="B273" s="246"/>
      <c r="C273" s="246"/>
      <c r="D273" s="466"/>
      <c r="E273" s="466"/>
      <c r="F273" s="466"/>
      <c r="G273" s="466"/>
      <c r="H273" s="466"/>
      <c r="I273" s="466"/>
      <c r="J273" s="466"/>
      <c r="K273" s="466"/>
      <c r="L273" s="466"/>
      <c r="M273" s="466"/>
      <c r="N273" s="248"/>
      <c r="O273" s="466"/>
      <c r="P273" s="466"/>
      <c r="Q273" s="466"/>
      <c r="R273" s="466"/>
      <c r="S273" s="466"/>
      <c r="T273" s="466"/>
      <c r="U273" s="484"/>
      <c r="V273" s="484"/>
      <c r="W273" s="484"/>
      <c r="X273" s="484"/>
    </row>
    <row r="274" spans="1:24" s="260" customFormat="1" ht="22.5" customHeight="1" x14ac:dyDescent="0.15">
      <c r="A274" s="235"/>
      <c r="B274" s="246"/>
      <c r="C274" s="246"/>
      <c r="D274" s="466"/>
      <c r="E274" s="466"/>
      <c r="F274" s="466"/>
      <c r="G274" s="466"/>
      <c r="H274" s="466"/>
      <c r="I274" s="466"/>
      <c r="J274" s="466"/>
      <c r="K274" s="466"/>
      <c r="L274" s="466"/>
      <c r="M274" s="466"/>
      <c r="N274" s="248"/>
      <c r="O274" s="466"/>
      <c r="P274" s="466"/>
      <c r="Q274" s="466"/>
      <c r="R274" s="466"/>
      <c r="S274" s="466"/>
      <c r="T274" s="466"/>
      <c r="U274" s="484"/>
      <c r="V274" s="484"/>
      <c r="W274" s="484"/>
      <c r="X274" s="484"/>
    </row>
    <row r="275" spans="1:24" s="260" customFormat="1" ht="22.5" customHeight="1" x14ac:dyDescent="0.15">
      <c r="A275" s="259"/>
      <c r="B275" s="246"/>
      <c r="C275" s="246"/>
      <c r="D275" s="466"/>
      <c r="E275" s="466"/>
      <c r="F275" s="466"/>
      <c r="G275" s="466"/>
      <c r="H275" s="466"/>
      <c r="I275" s="466"/>
      <c r="J275" s="466"/>
      <c r="K275" s="466"/>
      <c r="L275" s="466"/>
      <c r="M275" s="466"/>
      <c r="N275" s="248"/>
      <c r="O275" s="466"/>
      <c r="P275" s="466"/>
      <c r="Q275" s="466"/>
      <c r="R275" s="466"/>
      <c r="S275" s="466"/>
      <c r="T275" s="466"/>
      <c r="U275" s="484"/>
      <c r="V275" s="484"/>
      <c r="W275" s="484"/>
      <c r="X275" s="484"/>
    </row>
    <row r="276" spans="1:24" s="260" customFormat="1" ht="22.5" customHeight="1" x14ac:dyDescent="0.15">
      <c r="A276" s="259"/>
      <c r="B276" s="246"/>
      <c r="C276" s="246"/>
      <c r="D276" s="466"/>
      <c r="E276" s="466"/>
      <c r="F276" s="466"/>
      <c r="G276" s="466"/>
      <c r="H276" s="466"/>
      <c r="I276" s="466"/>
      <c r="J276" s="466"/>
      <c r="K276" s="466"/>
      <c r="L276" s="466"/>
      <c r="M276" s="466"/>
      <c r="N276" s="248"/>
      <c r="O276" s="466"/>
      <c r="P276" s="466"/>
      <c r="Q276" s="466"/>
      <c r="R276" s="466"/>
      <c r="S276" s="466"/>
      <c r="T276" s="466"/>
      <c r="U276" s="484"/>
      <c r="V276" s="484"/>
      <c r="W276" s="484"/>
      <c r="X276" s="484"/>
    </row>
    <row r="277" spans="1:24" s="260" customFormat="1" ht="22.5" customHeight="1" x14ac:dyDescent="0.15">
      <c r="A277" s="259"/>
      <c r="B277" s="246"/>
      <c r="C277" s="246"/>
      <c r="D277" s="466"/>
      <c r="E277" s="466"/>
      <c r="F277" s="466"/>
      <c r="G277" s="466"/>
      <c r="H277" s="466"/>
      <c r="I277" s="466"/>
      <c r="J277" s="466"/>
      <c r="K277" s="466"/>
      <c r="L277" s="466"/>
      <c r="M277" s="466"/>
      <c r="N277" s="248"/>
      <c r="O277" s="466"/>
      <c r="P277" s="466"/>
      <c r="Q277" s="466"/>
      <c r="R277" s="466"/>
      <c r="S277" s="466"/>
      <c r="T277" s="466"/>
      <c r="U277" s="484"/>
      <c r="V277" s="484"/>
      <c r="W277" s="484"/>
      <c r="X277" s="484"/>
    </row>
    <row r="278" spans="1:24" s="260" customFormat="1" ht="22.5" customHeight="1" x14ac:dyDescent="0.15">
      <c r="A278" s="259"/>
      <c r="B278" s="246"/>
      <c r="C278" s="246"/>
      <c r="D278" s="466"/>
      <c r="E278" s="466"/>
      <c r="F278" s="466"/>
      <c r="G278" s="466"/>
      <c r="H278" s="466"/>
      <c r="I278" s="466"/>
      <c r="J278" s="466"/>
      <c r="K278" s="466"/>
      <c r="L278" s="466"/>
      <c r="M278" s="466"/>
      <c r="N278" s="248"/>
      <c r="O278" s="466"/>
      <c r="P278" s="466"/>
      <c r="Q278" s="466"/>
      <c r="R278" s="466"/>
      <c r="S278" s="466"/>
      <c r="T278" s="466"/>
      <c r="U278" s="484"/>
      <c r="V278" s="484"/>
      <c r="W278" s="484"/>
      <c r="X278" s="484"/>
    </row>
    <row r="279" spans="1:24" s="260" customFormat="1" ht="22.5" customHeight="1" x14ac:dyDescent="0.15">
      <c r="A279" s="259"/>
      <c r="B279" s="246"/>
      <c r="C279" s="246"/>
      <c r="D279" s="466"/>
      <c r="E279" s="466"/>
      <c r="F279" s="466"/>
      <c r="G279" s="466"/>
      <c r="H279" s="466"/>
      <c r="I279" s="466"/>
      <c r="J279" s="466"/>
      <c r="K279" s="466"/>
      <c r="L279" s="466"/>
      <c r="M279" s="466"/>
      <c r="N279" s="248"/>
      <c r="O279" s="466"/>
      <c r="P279" s="466"/>
      <c r="Q279" s="466"/>
      <c r="R279" s="466"/>
      <c r="S279" s="466"/>
      <c r="T279" s="466"/>
      <c r="U279" s="484"/>
      <c r="V279" s="484"/>
      <c r="W279" s="484"/>
      <c r="X279" s="484"/>
    </row>
    <row r="280" spans="1:24" s="260" customFormat="1" ht="22.5" customHeight="1" x14ac:dyDescent="0.15">
      <c r="A280" s="259"/>
      <c r="B280" s="246"/>
      <c r="C280" s="246"/>
      <c r="D280" s="466"/>
      <c r="E280" s="466"/>
      <c r="F280" s="466"/>
      <c r="G280" s="466"/>
      <c r="H280" s="466"/>
      <c r="I280" s="466"/>
      <c r="J280" s="466"/>
      <c r="K280" s="466"/>
      <c r="L280" s="466"/>
      <c r="M280" s="466"/>
      <c r="N280" s="248"/>
      <c r="O280" s="466"/>
      <c r="P280" s="466"/>
      <c r="Q280" s="466"/>
      <c r="R280" s="466"/>
      <c r="S280" s="466"/>
      <c r="T280" s="466"/>
      <c r="U280" s="484"/>
      <c r="V280" s="484"/>
      <c r="W280" s="484"/>
      <c r="X280" s="484"/>
    </row>
    <row r="281" spans="1:24" s="260" customFormat="1" ht="22.5" customHeight="1" x14ac:dyDescent="0.15">
      <c r="A281" s="259"/>
      <c r="B281" s="246"/>
      <c r="C281" s="246"/>
      <c r="D281" s="466"/>
      <c r="E281" s="466"/>
      <c r="F281" s="466"/>
      <c r="G281" s="466"/>
      <c r="H281" s="466"/>
      <c r="I281" s="466"/>
      <c r="J281" s="466"/>
      <c r="K281" s="466"/>
      <c r="L281" s="466"/>
      <c r="M281" s="466"/>
      <c r="N281" s="248"/>
      <c r="O281" s="466"/>
      <c r="P281" s="466"/>
      <c r="Q281" s="466"/>
      <c r="R281" s="466"/>
      <c r="S281" s="466"/>
      <c r="T281" s="466"/>
      <c r="U281" s="484"/>
      <c r="V281" s="484"/>
      <c r="W281" s="484"/>
      <c r="X281" s="484"/>
    </row>
    <row r="282" spans="1:24" s="260" customFormat="1" ht="22.5" customHeight="1" x14ac:dyDescent="0.15">
      <c r="A282" s="259"/>
      <c r="B282" s="246"/>
      <c r="C282" s="246"/>
      <c r="D282" s="466"/>
      <c r="E282" s="466"/>
      <c r="F282" s="466"/>
      <c r="G282" s="466"/>
      <c r="H282" s="466"/>
      <c r="I282" s="466"/>
      <c r="J282" s="466"/>
      <c r="K282" s="466"/>
      <c r="L282" s="466"/>
      <c r="M282" s="466"/>
      <c r="N282" s="248"/>
      <c r="O282" s="466"/>
      <c r="P282" s="466"/>
      <c r="Q282" s="466"/>
      <c r="R282" s="466"/>
      <c r="S282" s="466"/>
      <c r="T282" s="466"/>
      <c r="U282" s="484"/>
      <c r="V282" s="484"/>
      <c r="W282" s="484"/>
      <c r="X282" s="484"/>
    </row>
    <row r="283" spans="1:24" s="260" customFormat="1" ht="22.5" customHeight="1" x14ac:dyDescent="0.15">
      <c r="A283" s="259"/>
      <c r="B283" s="246"/>
      <c r="C283" s="246"/>
      <c r="D283" s="466"/>
      <c r="E283" s="466"/>
      <c r="F283" s="466"/>
      <c r="G283" s="466"/>
      <c r="H283" s="466"/>
      <c r="I283" s="466"/>
      <c r="J283" s="466"/>
      <c r="K283" s="466"/>
      <c r="L283" s="466"/>
      <c r="M283" s="466"/>
      <c r="N283" s="248"/>
      <c r="O283" s="466"/>
      <c r="P283" s="466"/>
      <c r="Q283" s="466"/>
      <c r="R283" s="466"/>
      <c r="S283" s="466"/>
      <c r="T283" s="466"/>
      <c r="U283" s="484"/>
      <c r="V283" s="484"/>
      <c r="W283" s="484"/>
      <c r="X283" s="484"/>
    </row>
    <row r="284" spans="1:24" s="260" customFormat="1" ht="22.5" customHeight="1" x14ac:dyDescent="0.15">
      <c r="A284" s="259"/>
      <c r="B284" s="246"/>
      <c r="C284" s="246"/>
      <c r="D284" s="466"/>
      <c r="E284" s="466"/>
      <c r="F284" s="466"/>
      <c r="G284" s="466"/>
      <c r="H284" s="466"/>
      <c r="I284" s="466"/>
      <c r="J284" s="466"/>
      <c r="K284" s="466"/>
      <c r="L284" s="466"/>
      <c r="M284" s="466"/>
      <c r="N284" s="248"/>
      <c r="O284" s="466"/>
      <c r="P284" s="466"/>
      <c r="Q284" s="466"/>
      <c r="R284" s="466"/>
      <c r="S284" s="466"/>
      <c r="T284" s="466"/>
      <c r="U284" s="484"/>
      <c r="V284" s="484"/>
      <c r="W284" s="484"/>
      <c r="X284" s="484"/>
    </row>
    <row r="285" spans="1:24" s="260" customFormat="1" ht="22.5" customHeight="1" x14ac:dyDescent="0.15">
      <c r="A285" s="259"/>
      <c r="B285" s="246"/>
      <c r="C285" s="246"/>
      <c r="D285" s="466"/>
      <c r="E285" s="466"/>
      <c r="F285" s="466"/>
      <c r="G285" s="466"/>
      <c r="H285" s="466"/>
      <c r="I285" s="466"/>
      <c r="J285" s="466"/>
      <c r="K285" s="466"/>
      <c r="L285" s="466"/>
      <c r="M285" s="466"/>
      <c r="N285" s="248"/>
      <c r="O285" s="466"/>
      <c r="P285" s="466"/>
      <c r="Q285" s="466"/>
      <c r="R285" s="466"/>
      <c r="S285" s="466"/>
      <c r="T285" s="466"/>
      <c r="U285" s="484"/>
      <c r="V285" s="484"/>
      <c r="W285" s="484"/>
      <c r="X285" s="484"/>
    </row>
    <row r="286" spans="1:24" s="260" customFormat="1" ht="22.5" customHeight="1" x14ac:dyDescent="0.15">
      <c r="A286" s="259"/>
      <c r="B286" s="246"/>
      <c r="C286" s="246"/>
      <c r="D286" s="466"/>
      <c r="E286" s="466"/>
      <c r="F286" s="466"/>
      <c r="G286" s="466"/>
      <c r="H286" s="466"/>
      <c r="I286" s="466"/>
      <c r="J286" s="466"/>
      <c r="K286" s="466"/>
      <c r="L286" s="466"/>
      <c r="M286" s="466"/>
      <c r="N286" s="248"/>
      <c r="O286" s="466"/>
      <c r="P286" s="466"/>
      <c r="Q286" s="466"/>
      <c r="R286" s="466"/>
      <c r="S286" s="466"/>
      <c r="T286" s="466"/>
      <c r="U286" s="484"/>
      <c r="V286" s="484"/>
      <c r="W286" s="484"/>
      <c r="X286" s="484"/>
    </row>
    <row r="287" spans="1:24" s="260" customFormat="1" ht="22.5" customHeight="1" x14ac:dyDescent="0.15">
      <c r="A287" s="259"/>
      <c r="B287" s="246"/>
      <c r="C287" s="246"/>
      <c r="D287" s="466"/>
      <c r="E287" s="466"/>
      <c r="F287" s="466"/>
      <c r="G287" s="466"/>
      <c r="H287" s="466"/>
      <c r="I287" s="466"/>
      <c r="J287" s="466"/>
      <c r="K287" s="466"/>
      <c r="L287" s="466"/>
      <c r="M287" s="466"/>
      <c r="N287" s="248"/>
      <c r="O287" s="466"/>
      <c r="P287" s="466"/>
      <c r="Q287" s="466"/>
      <c r="R287" s="466"/>
      <c r="S287" s="466"/>
      <c r="T287" s="466"/>
      <c r="U287" s="484"/>
      <c r="V287" s="484"/>
      <c r="W287" s="484"/>
      <c r="X287" s="484"/>
    </row>
    <row r="288" spans="1:24" s="260" customFormat="1" ht="22.5" customHeight="1" x14ac:dyDescent="0.15">
      <c r="A288" s="259"/>
      <c r="B288" s="246"/>
      <c r="C288" s="246"/>
      <c r="D288" s="466"/>
      <c r="E288" s="466"/>
      <c r="F288" s="466"/>
      <c r="G288" s="466"/>
      <c r="H288" s="466"/>
      <c r="I288" s="466"/>
      <c r="J288" s="466"/>
      <c r="K288" s="466"/>
      <c r="L288" s="466"/>
      <c r="M288" s="466"/>
      <c r="N288" s="248"/>
      <c r="O288" s="466"/>
      <c r="P288" s="466"/>
      <c r="Q288" s="466"/>
      <c r="R288" s="466"/>
      <c r="S288" s="466"/>
      <c r="T288" s="466"/>
      <c r="U288" s="484"/>
      <c r="V288" s="484"/>
      <c r="W288" s="484"/>
      <c r="X288" s="484"/>
    </row>
    <row r="289" spans="1:24" s="260" customFormat="1" ht="22.5" customHeight="1" x14ac:dyDescent="0.15">
      <c r="A289" s="259"/>
      <c r="B289" s="246"/>
      <c r="C289" s="246"/>
      <c r="D289" s="466"/>
      <c r="E289" s="466"/>
      <c r="F289" s="466"/>
      <c r="G289" s="466"/>
      <c r="H289" s="466"/>
      <c r="I289" s="466"/>
      <c r="J289" s="466"/>
      <c r="K289" s="466"/>
      <c r="L289" s="466"/>
      <c r="M289" s="466"/>
      <c r="N289" s="248"/>
      <c r="O289" s="466"/>
      <c r="P289" s="466"/>
      <c r="Q289" s="466"/>
      <c r="R289" s="466"/>
      <c r="S289" s="466"/>
      <c r="T289" s="466"/>
      <c r="U289" s="484"/>
      <c r="V289" s="484"/>
      <c r="W289" s="484"/>
      <c r="X289" s="484"/>
    </row>
    <row r="290" spans="1:24" s="260" customFormat="1" ht="22.5" customHeight="1" x14ac:dyDescent="0.15">
      <c r="A290" s="235"/>
      <c r="B290" s="235"/>
      <c r="C290" s="235"/>
      <c r="D290" s="235"/>
      <c r="E290" s="235"/>
      <c r="F290" s="235"/>
      <c r="G290" s="235"/>
      <c r="H290" s="235"/>
      <c r="I290" s="235"/>
      <c r="J290" s="235"/>
      <c r="K290" s="235"/>
      <c r="L290" s="235"/>
      <c r="M290" s="235"/>
      <c r="N290" s="235"/>
      <c r="O290" s="235"/>
      <c r="P290" s="235"/>
      <c r="Q290" s="235"/>
      <c r="R290" s="235"/>
      <c r="S290" s="235"/>
      <c r="T290" s="236"/>
      <c r="U290" s="235"/>
      <c r="V290" s="235"/>
      <c r="W290" s="235"/>
      <c r="X290" s="235"/>
    </row>
    <row r="291" spans="1:24" ht="22.5" customHeight="1" x14ac:dyDescent="0.15">
      <c r="A291" s="235" t="s">
        <v>382</v>
      </c>
      <c r="B291" s="235"/>
      <c r="C291" s="236"/>
      <c r="D291" s="236"/>
      <c r="E291" s="236"/>
      <c r="F291" s="236"/>
      <c r="G291" s="236"/>
      <c r="H291" s="236"/>
      <c r="I291" s="236"/>
      <c r="J291" s="236"/>
      <c r="K291" s="236"/>
      <c r="L291" s="236"/>
      <c r="M291" s="236"/>
      <c r="N291" s="236"/>
      <c r="O291" s="236"/>
      <c r="P291" s="236"/>
      <c r="Q291" s="236"/>
      <c r="R291" s="236"/>
      <c r="S291" s="235"/>
      <c r="T291" s="235"/>
      <c r="U291" s="235"/>
      <c r="V291" s="235"/>
      <c r="W291" s="235"/>
      <c r="X291" s="235"/>
    </row>
    <row r="292" spans="1:24" ht="22.5" customHeight="1" x14ac:dyDescent="0.15">
      <c r="A292" s="235"/>
      <c r="B292" s="235" t="s">
        <v>419</v>
      </c>
      <c r="C292" s="236"/>
      <c r="D292" s="236"/>
      <c r="E292" s="236"/>
      <c r="F292" s="236"/>
      <c r="G292" s="236"/>
      <c r="H292" s="236"/>
      <c r="I292" s="236"/>
      <c r="J292" s="236"/>
      <c r="K292" s="236"/>
      <c r="L292" s="236"/>
      <c r="M292" s="236"/>
      <c r="N292" s="236"/>
      <c r="O292" s="236"/>
      <c r="P292" s="236"/>
      <c r="Q292" s="236"/>
      <c r="R292" s="236"/>
      <c r="S292" s="235"/>
      <c r="T292" s="235"/>
      <c r="U292" s="235"/>
      <c r="V292" s="235"/>
      <c r="W292" s="235"/>
      <c r="X292" s="235"/>
    </row>
    <row r="293" spans="1:24" ht="22.5" customHeight="1" x14ac:dyDescent="0.15">
      <c r="A293" s="235"/>
      <c r="B293" s="235" t="s">
        <v>420</v>
      </c>
      <c r="C293" s="236"/>
      <c r="D293" s="236"/>
      <c r="E293" s="236"/>
      <c r="F293" s="236"/>
      <c r="G293" s="236"/>
      <c r="H293" s="236"/>
      <c r="I293" s="236"/>
      <c r="J293" s="236"/>
      <c r="K293" s="236"/>
      <c r="L293" s="236"/>
      <c r="M293" s="236"/>
      <c r="N293" s="236"/>
      <c r="O293" s="236"/>
      <c r="P293" s="236"/>
      <c r="Q293" s="236"/>
      <c r="R293" s="236"/>
      <c r="S293" s="235"/>
      <c r="T293" s="235"/>
      <c r="U293" s="235"/>
      <c r="V293" s="235"/>
      <c r="W293" s="235"/>
      <c r="X293" s="235"/>
    </row>
    <row r="294" spans="1:24" ht="22.5" customHeight="1" x14ac:dyDescent="0.15">
      <c r="A294" s="259"/>
      <c r="B294" s="259"/>
      <c r="C294" s="260"/>
      <c r="D294" s="260"/>
      <c r="E294" s="260"/>
      <c r="F294" s="249" t="s">
        <v>421</v>
      </c>
      <c r="G294" s="465"/>
      <c r="H294" s="465"/>
      <c r="I294" s="465"/>
      <c r="J294" s="465"/>
      <c r="K294" s="465"/>
      <c r="L294" s="260"/>
      <c r="M294" s="260"/>
      <c r="N294" s="260"/>
      <c r="O294" s="260"/>
      <c r="P294" s="260"/>
      <c r="Q294" s="260"/>
      <c r="R294" s="259"/>
      <c r="S294" s="259"/>
      <c r="T294" s="259"/>
      <c r="U294" s="259"/>
      <c r="V294" s="259"/>
      <c r="W294" s="259"/>
      <c r="X294" s="260"/>
    </row>
    <row r="295" spans="1:24" ht="22.5" customHeight="1" x14ac:dyDescent="0.15">
      <c r="A295" s="259"/>
      <c r="B295" s="259"/>
      <c r="C295" s="260"/>
      <c r="D295" s="260"/>
      <c r="E295" s="260"/>
      <c r="F295" s="249" t="s">
        <v>422</v>
      </c>
      <c r="G295" s="465"/>
      <c r="H295" s="465"/>
      <c r="I295" s="465"/>
      <c r="J295" s="465"/>
      <c r="K295" s="465"/>
      <c r="L295" s="260"/>
      <c r="M295" s="260"/>
      <c r="N295" s="260"/>
      <c r="O295" s="260"/>
      <c r="P295" s="260"/>
      <c r="Q295" s="260"/>
      <c r="R295" s="259"/>
      <c r="S295" s="259"/>
      <c r="T295" s="259"/>
      <c r="U295" s="259"/>
      <c r="V295" s="259"/>
      <c r="W295" s="259"/>
      <c r="X295" s="260"/>
    </row>
    <row r="296" spans="1:24" ht="22.5" customHeight="1" x14ac:dyDescent="0.15">
      <c r="A296" s="259"/>
      <c r="B296" s="259"/>
      <c r="C296" s="260"/>
      <c r="D296" s="260"/>
      <c r="E296" s="260"/>
      <c r="F296" s="260"/>
      <c r="G296" s="260"/>
      <c r="H296" s="261"/>
      <c r="I296" s="261"/>
      <c r="J296" s="261"/>
      <c r="K296" s="261"/>
      <c r="L296" s="260"/>
      <c r="M296" s="260"/>
      <c r="N296" s="260"/>
      <c r="O296" s="260"/>
      <c r="P296" s="260"/>
      <c r="Q296" s="260"/>
      <c r="R296" s="259"/>
      <c r="S296" s="259"/>
      <c r="T296" s="259"/>
      <c r="U296" s="259"/>
      <c r="V296" s="259"/>
      <c r="W296" s="259"/>
      <c r="X296" s="260"/>
    </row>
    <row r="297" spans="1:24" ht="22.5" customHeight="1" x14ac:dyDescent="0.15">
      <c r="A297" s="259"/>
      <c r="B297" s="259"/>
      <c r="C297" s="260"/>
      <c r="D297" s="260"/>
      <c r="E297" s="260"/>
      <c r="F297" s="249" t="s">
        <v>421</v>
      </c>
      <c r="G297" s="465"/>
      <c r="H297" s="465"/>
      <c r="I297" s="465"/>
      <c r="J297" s="465"/>
      <c r="K297" s="465"/>
      <c r="L297" s="259"/>
      <c r="M297" s="259"/>
      <c r="N297" s="260"/>
      <c r="O297" s="260"/>
      <c r="P297" s="260"/>
      <c r="Q297" s="260"/>
      <c r="R297" s="259"/>
      <c r="S297" s="259"/>
      <c r="T297" s="259"/>
      <c r="U297" s="259"/>
      <c r="V297" s="259"/>
      <c r="W297" s="259"/>
      <c r="X297" s="260"/>
    </row>
    <row r="298" spans="1:24" s="260" customFormat="1" ht="22.5" customHeight="1" x14ac:dyDescent="0.15">
      <c r="A298" s="259"/>
      <c r="B298" s="259"/>
      <c r="F298" s="249" t="s">
        <v>422</v>
      </c>
      <c r="G298" s="465"/>
      <c r="H298" s="465"/>
      <c r="I298" s="465"/>
      <c r="J298" s="465"/>
      <c r="K298" s="465"/>
      <c r="R298" s="259"/>
      <c r="S298" s="259"/>
      <c r="T298" s="259"/>
      <c r="U298" s="259"/>
      <c r="V298" s="259"/>
      <c r="W298" s="259"/>
    </row>
    <row r="299" spans="1:24" s="260" customFormat="1" ht="22.5" customHeight="1" x14ac:dyDescent="0.15">
      <c r="A299" s="259"/>
      <c r="B299" s="259"/>
      <c r="F299" s="250"/>
      <c r="G299" s="257"/>
      <c r="H299" s="257"/>
      <c r="I299" s="257"/>
      <c r="J299" s="257"/>
      <c r="K299" s="257"/>
      <c r="R299" s="259"/>
      <c r="S299" s="259"/>
      <c r="T299" s="259"/>
      <c r="U299" s="259"/>
      <c r="V299" s="259"/>
      <c r="W299" s="259"/>
    </row>
    <row r="300" spans="1:24" s="260" customFormat="1" ht="22.5" customHeight="1" x14ac:dyDescent="0.15">
      <c r="A300" s="259"/>
      <c r="B300" s="259"/>
      <c r="H300" s="261"/>
      <c r="I300" s="261"/>
      <c r="J300" s="261"/>
      <c r="K300" s="261"/>
      <c r="Q300" s="259"/>
      <c r="R300" s="259"/>
      <c r="S300" s="259"/>
      <c r="T300" s="259"/>
      <c r="U300" s="259"/>
      <c r="V300" s="259"/>
    </row>
    <row r="301" spans="1:24" s="260" customFormat="1" ht="22.5" customHeight="1" x14ac:dyDescent="0.15">
      <c r="A301" s="249" t="s">
        <v>421</v>
      </c>
      <c r="B301" s="247"/>
      <c r="C301" s="261"/>
      <c r="D301" s="261"/>
      <c r="F301" s="249" t="s">
        <v>421</v>
      </c>
      <c r="G301" s="465"/>
      <c r="H301" s="465"/>
      <c r="I301" s="465"/>
      <c r="J301" s="465"/>
      <c r="K301" s="465"/>
      <c r="P301" s="249" t="s">
        <v>421</v>
      </c>
      <c r="Q301" s="465"/>
      <c r="R301" s="465"/>
      <c r="S301" s="465"/>
      <c r="T301" s="465"/>
      <c r="U301" s="465"/>
      <c r="V301" s="259"/>
    </row>
    <row r="302" spans="1:24" s="260" customFormat="1" ht="22.5" customHeight="1" x14ac:dyDescent="0.15">
      <c r="A302" s="249" t="s">
        <v>422</v>
      </c>
      <c r="B302" s="247"/>
      <c r="C302" s="261"/>
      <c r="D302" s="261"/>
      <c r="F302" s="249" t="s">
        <v>422</v>
      </c>
      <c r="G302" s="465"/>
      <c r="H302" s="465"/>
      <c r="I302" s="465"/>
      <c r="J302" s="465"/>
      <c r="K302" s="465"/>
      <c r="P302" s="249" t="s">
        <v>422</v>
      </c>
      <c r="Q302" s="465"/>
      <c r="R302" s="465"/>
      <c r="S302" s="465"/>
      <c r="T302" s="465"/>
      <c r="U302" s="465"/>
      <c r="V302" s="259"/>
    </row>
    <row r="303" spans="1:24" ht="22.5" customHeight="1" x14ac:dyDescent="0.15">
      <c r="A303" s="259"/>
      <c r="B303" s="259"/>
      <c r="C303" s="260"/>
      <c r="D303" s="260"/>
      <c r="E303" s="260"/>
      <c r="F303" s="260"/>
      <c r="G303" s="260"/>
      <c r="H303" s="260"/>
      <c r="I303" s="260"/>
      <c r="J303" s="260"/>
      <c r="K303" s="260"/>
      <c r="L303" s="260"/>
      <c r="M303" s="260"/>
      <c r="N303" s="260"/>
      <c r="O303" s="260"/>
      <c r="P303" s="260"/>
      <c r="Q303" s="260"/>
      <c r="R303" s="260"/>
      <c r="S303" s="260"/>
      <c r="T303" s="260"/>
      <c r="U303" s="260"/>
      <c r="V303" s="259"/>
      <c r="W303" s="260"/>
      <c r="X303" s="260"/>
    </row>
    <row r="304" spans="1:24" ht="22.5" customHeight="1" x14ac:dyDescent="0.15">
      <c r="A304" s="249" t="s">
        <v>421</v>
      </c>
      <c r="B304" s="247"/>
      <c r="C304" s="261"/>
      <c r="D304" s="261"/>
      <c r="E304" s="260"/>
      <c r="F304" s="249" t="s">
        <v>421</v>
      </c>
      <c r="G304" s="465"/>
      <c r="H304" s="465"/>
      <c r="I304" s="465"/>
      <c r="J304" s="465"/>
      <c r="K304" s="465"/>
      <c r="L304" s="260"/>
      <c r="M304" s="260"/>
      <c r="N304" s="260"/>
      <c r="O304" s="260"/>
      <c r="P304" s="249" t="s">
        <v>421</v>
      </c>
      <c r="Q304" s="465"/>
      <c r="R304" s="465"/>
      <c r="S304" s="465"/>
      <c r="T304" s="465"/>
      <c r="U304" s="465"/>
      <c r="V304" s="259"/>
      <c r="W304" s="260"/>
      <c r="X304" s="260"/>
    </row>
    <row r="305" spans="1:24" ht="22.5" customHeight="1" x14ac:dyDescent="0.15">
      <c r="A305" s="249" t="s">
        <v>422</v>
      </c>
      <c r="B305" s="247"/>
      <c r="C305" s="261"/>
      <c r="D305" s="261"/>
      <c r="E305" s="260"/>
      <c r="F305" s="249" t="s">
        <v>422</v>
      </c>
      <c r="G305" s="465"/>
      <c r="H305" s="465"/>
      <c r="I305" s="465"/>
      <c r="J305" s="465"/>
      <c r="K305" s="465"/>
      <c r="L305" s="260"/>
      <c r="M305" s="260"/>
      <c r="N305" s="260"/>
      <c r="O305" s="260"/>
      <c r="P305" s="249" t="s">
        <v>422</v>
      </c>
      <c r="Q305" s="465"/>
      <c r="R305" s="465"/>
      <c r="S305" s="465"/>
      <c r="T305" s="465"/>
      <c r="U305" s="465"/>
      <c r="V305" s="259"/>
      <c r="W305" s="260"/>
      <c r="X305" s="260"/>
    </row>
    <row r="306" spans="1:24" ht="22.5" customHeight="1" x14ac:dyDescent="0.15">
      <c r="A306" s="259"/>
      <c r="B306" s="259"/>
      <c r="C306" s="260"/>
      <c r="D306" s="260"/>
      <c r="E306" s="260"/>
      <c r="F306" s="260"/>
      <c r="G306" s="260"/>
      <c r="H306" s="260"/>
      <c r="I306" s="260"/>
      <c r="J306" s="260"/>
      <c r="K306" s="260"/>
      <c r="L306" s="260"/>
      <c r="M306" s="260"/>
      <c r="N306" s="260"/>
      <c r="O306" s="260"/>
      <c r="P306" s="260"/>
      <c r="Q306" s="260"/>
      <c r="R306" s="260"/>
      <c r="S306" s="260"/>
      <c r="T306" s="260"/>
      <c r="U306" s="260"/>
      <c r="V306" s="259"/>
      <c r="W306" s="260"/>
      <c r="X306" s="260"/>
    </row>
    <row r="307" spans="1:24" ht="22.5" customHeight="1" x14ac:dyDescent="0.15">
      <c r="A307" s="249" t="s">
        <v>421</v>
      </c>
      <c r="B307" s="247"/>
      <c r="C307" s="261"/>
      <c r="D307" s="261"/>
      <c r="E307" s="260"/>
      <c r="F307" s="249" t="s">
        <v>421</v>
      </c>
      <c r="G307" s="465"/>
      <c r="H307" s="465"/>
      <c r="I307" s="465"/>
      <c r="J307" s="465"/>
      <c r="K307" s="465"/>
      <c r="L307" s="260"/>
      <c r="M307" s="260"/>
      <c r="N307" s="260"/>
      <c r="O307" s="260"/>
      <c r="P307" s="249" t="s">
        <v>421</v>
      </c>
      <c r="Q307" s="465"/>
      <c r="R307" s="465"/>
      <c r="S307" s="465"/>
      <c r="T307" s="465"/>
      <c r="U307" s="465"/>
      <c r="V307" s="259"/>
      <c r="W307" s="260"/>
      <c r="X307" s="260"/>
    </row>
    <row r="308" spans="1:24" ht="22.5" customHeight="1" x14ac:dyDescent="0.15">
      <c r="A308" s="249" t="s">
        <v>422</v>
      </c>
      <c r="B308" s="247"/>
      <c r="C308" s="261"/>
      <c r="D308" s="261"/>
      <c r="E308" s="260"/>
      <c r="F308" s="249" t="s">
        <v>422</v>
      </c>
      <c r="G308" s="465"/>
      <c r="H308" s="465"/>
      <c r="I308" s="465"/>
      <c r="J308" s="465"/>
      <c r="K308" s="465"/>
      <c r="L308" s="260"/>
      <c r="M308" s="260"/>
      <c r="N308" s="260"/>
      <c r="O308" s="260"/>
      <c r="P308" s="249" t="s">
        <v>422</v>
      </c>
      <c r="Q308" s="465"/>
      <c r="R308" s="465"/>
      <c r="S308" s="465"/>
      <c r="T308" s="465"/>
      <c r="U308" s="465"/>
      <c r="V308" s="259"/>
      <c r="W308" s="260"/>
      <c r="X308" s="260"/>
    </row>
    <row r="309" spans="1:24" ht="22.5" customHeight="1" x14ac:dyDescent="0.15">
      <c r="A309" s="259"/>
      <c r="B309" s="259"/>
      <c r="C309" s="260"/>
      <c r="D309" s="260"/>
      <c r="E309" s="260"/>
      <c r="F309" s="260"/>
      <c r="G309" s="260"/>
      <c r="H309" s="260"/>
      <c r="I309" s="260"/>
      <c r="J309" s="260"/>
      <c r="K309" s="260"/>
      <c r="L309" s="260"/>
      <c r="M309" s="260"/>
      <c r="N309" s="260"/>
      <c r="O309" s="260"/>
      <c r="P309" s="260"/>
      <c r="Q309" s="260"/>
      <c r="R309" s="260"/>
      <c r="S309" s="260"/>
      <c r="T309" s="260"/>
      <c r="U309" s="260"/>
      <c r="V309" s="259"/>
      <c r="W309" s="260"/>
      <c r="X309" s="260"/>
    </row>
    <row r="310" spans="1:24" ht="22.5" customHeight="1" x14ac:dyDescent="0.15">
      <c r="A310" s="249" t="s">
        <v>421</v>
      </c>
      <c r="B310" s="247"/>
      <c r="C310" s="261"/>
      <c r="D310" s="261"/>
      <c r="E310" s="260"/>
      <c r="F310" s="249" t="s">
        <v>421</v>
      </c>
      <c r="G310" s="465"/>
      <c r="H310" s="465"/>
      <c r="I310" s="465"/>
      <c r="J310" s="465"/>
      <c r="K310" s="465"/>
      <c r="L310" s="260"/>
      <c r="M310" s="260"/>
      <c r="N310" s="260"/>
      <c r="O310" s="260"/>
      <c r="P310" s="249" t="s">
        <v>421</v>
      </c>
      <c r="Q310" s="465"/>
      <c r="R310" s="465"/>
      <c r="S310" s="465"/>
      <c r="T310" s="465"/>
      <c r="U310" s="465"/>
      <c r="V310" s="259"/>
      <c r="W310" s="260"/>
      <c r="X310" s="260"/>
    </row>
    <row r="311" spans="1:24" s="260" customFormat="1" ht="22.5" customHeight="1" x14ac:dyDescent="0.15">
      <c r="A311" s="249" t="s">
        <v>422</v>
      </c>
      <c r="B311" s="247"/>
      <c r="C311" s="261"/>
      <c r="D311" s="261"/>
      <c r="F311" s="249" t="s">
        <v>422</v>
      </c>
      <c r="G311" s="465"/>
      <c r="H311" s="465"/>
      <c r="I311" s="465"/>
      <c r="J311" s="465"/>
      <c r="K311" s="465"/>
      <c r="P311" s="249" t="s">
        <v>422</v>
      </c>
      <c r="Q311" s="465"/>
      <c r="R311" s="465"/>
      <c r="S311" s="465"/>
      <c r="T311" s="465"/>
      <c r="U311" s="465"/>
      <c r="V311" s="259"/>
    </row>
    <row r="312" spans="1:24" s="260" customFormat="1" ht="22.5" customHeight="1" x14ac:dyDescent="0.15">
      <c r="A312" s="259"/>
      <c r="B312" s="259"/>
      <c r="V312" s="259"/>
    </row>
    <row r="313" spans="1:24" s="260" customFormat="1" ht="22.5" customHeight="1" x14ac:dyDescent="0.15">
      <c r="A313" s="249" t="s">
        <v>421</v>
      </c>
      <c r="B313" s="247"/>
      <c r="C313" s="261"/>
      <c r="D313" s="261"/>
      <c r="F313" s="249" t="s">
        <v>421</v>
      </c>
      <c r="G313" s="465"/>
      <c r="H313" s="465"/>
      <c r="I313" s="465"/>
      <c r="J313" s="465"/>
      <c r="K313" s="465"/>
      <c r="P313" s="249" t="s">
        <v>421</v>
      </c>
      <c r="Q313" s="465"/>
      <c r="R313" s="465"/>
      <c r="S313" s="465"/>
      <c r="T313" s="465"/>
      <c r="U313" s="465"/>
      <c r="V313" s="259"/>
    </row>
    <row r="314" spans="1:24" s="260" customFormat="1" ht="22.5" customHeight="1" x14ac:dyDescent="0.15">
      <c r="A314" s="249" t="s">
        <v>422</v>
      </c>
      <c r="B314" s="247"/>
      <c r="C314" s="261"/>
      <c r="D314" s="261"/>
      <c r="F314" s="249" t="s">
        <v>422</v>
      </c>
      <c r="G314" s="465"/>
      <c r="H314" s="465"/>
      <c r="I314" s="465"/>
      <c r="J314" s="465"/>
      <c r="K314" s="465"/>
      <c r="P314" s="249" t="s">
        <v>422</v>
      </c>
      <c r="Q314" s="465"/>
      <c r="R314" s="465"/>
      <c r="S314" s="465"/>
      <c r="T314" s="465"/>
      <c r="U314" s="465"/>
      <c r="V314" s="259"/>
    </row>
    <row r="315" spans="1:24" s="260" customFormat="1" ht="22.5" customHeight="1" x14ac:dyDescent="0.15">
      <c r="A315" s="259"/>
      <c r="B315" s="259"/>
      <c r="V315" s="259"/>
    </row>
    <row r="316" spans="1:24" ht="22.5" customHeight="1" x14ac:dyDescent="0.15">
      <c r="A316" s="259"/>
      <c r="B316" s="259"/>
      <c r="C316" s="260"/>
      <c r="D316" s="260"/>
      <c r="E316" s="260"/>
      <c r="F316" s="260"/>
      <c r="G316" s="260"/>
      <c r="H316" s="260"/>
      <c r="I316" s="260"/>
      <c r="J316" s="260"/>
      <c r="K316" s="260"/>
      <c r="L316" s="260"/>
      <c r="M316" s="260"/>
      <c r="N316" s="260"/>
      <c r="O316" s="260"/>
      <c r="P316" s="260"/>
      <c r="Q316" s="260"/>
      <c r="R316" s="260"/>
      <c r="S316" s="260"/>
      <c r="T316" s="260"/>
      <c r="U316" s="260"/>
      <c r="V316" s="259"/>
      <c r="W316" s="260"/>
      <c r="X316" s="260"/>
    </row>
    <row r="317" spans="1:24" ht="22.5" customHeight="1" x14ac:dyDescent="0.15">
      <c r="A317" s="235" t="s">
        <v>384</v>
      </c>
      <c r="B317" s="235"/>
      <c r="C317" s="236"/>
      <c r="D317" s="236"/>
      <c r="E317" s="236"/>
      <c r="F317" s="236"/>
      <c r="G317" s="236"/>
      <c r="H317" s="236"/>
      <c r="I317" s="236"/>
      <c r="J317" s="236"/>
      <c r="K317" s="236"/>
      <c r="L317" s="236"/>
      <c r="M317" s="236"/>
      <c r="N317" s="236"/>
      <c r="O317" s="236"/>
      <c r="P317" s="236"/>
      <c r="Q317" s="236"/>
      <c r="R317" s="236"/>
      <c r="S317" s="236"/>
      <c r="T317" s="235"/>
      <c r="U317" s="235"/>
      <c r="V317" s="235"/>
      <c r="W317" s="235"/>
      <c r="X317" s="235"/>
    </row>
    <row r="318" spans="1:24" ht="22.5" customHeight="1" x14ac:dyDescent="0.15">
      <c r="A318" s="235"/>
      <c r="B318" s="495" t="s">
        <v>394</v>
      </c>
      <c r="C318" s="495"/>
      <c r="D318" s="495" t="s">
        <v>395</v>
      </c>
      <c r="E318" s="495"/>
      <c r="F318" s="495"/>
      <c r="G318" s="495" t="s">
        <v>396</v>
      </c>
      <c r="H318" s="495"/>
      <c r="I318" s="495"/>
      <c r="J318" s="495"/>
      <c r="K318" s="495" t="s">
        <v>397</v>
      </c>
      <c r="L318" s="495"/>
      <c r="M318" s="495"/>
      <c r="N318" s="495"/>
      <c r="O318" s="495"/>
      <c r="P318" s="495" t="s">
        <v>398</v>
      </c>
      <c r="Q318" s="495"/>
      <c r="R318" s="495"/>
      <c r="S318" s="495"/>
      <c r="T318" s="495" t="s">
        <v>393</v>
      </c>
      <c r="U318" s="495"/>
      <c r="V318" s="495"/>
      <c r="W318" s="495"/>
      <c r="X318" s="235"/>
    </row>
    <row r="319" spans="1:24" ht="22.5" customHeight="1" x14ac:dyDescent="0.15">
      <c r="A319" s="235"/>
      <c r="B319" s="494" t="s">
        <v>594</v>
      </c>
      <c r="C319" s="494"/>
      <c r="D319" s="482"/>
      <c r="E319" s="466"/>
      <c r="F319" s="466"/>
      <c r="G319" s="466"/>
      <c r="H319" s="466"/>
      <c r="I319" s="466"/>
      <c r="J319" s="466"/>
      <c r="K319" s="483"/>
      <c r="L319" s="483"/>
      <c r="M319" s="483"/>
      <c r="N319" s="483"/>
      <c r="O319" s="483"/>
      <c r="P319" s="466"/>
      <c r="Q319" s="466"/>
      <c r="R319" s="466"/>
      <c r="S319" s="466"/>
      <c r="T319" s="466"/>
      <c r="U319" s="466"/>
      <c r="V319" s="466"/>
      <c r="W319" s="466"/>
      <c r="X319" s="235"/>
    </row>
    <row r="320" spans="1:24" ht="22.5" customHeight="1" x14ac:dyDescent="0.15">
      <c r="A320" s="235"/>
      <c r="B320" s="494" t="s">
        <v>595</v>
      </c>
      <c r="C320" s="494"/>
      <c r="D320" s="482"/>
      <c r="E320" s="466"/>
      <c r="F320" s="466"/>
      <c r="G320" s="466"/>
      <c r="H320" s="466"/>
      <c r="I320" s="466"/>
      <c r="J320" s="466"/>
      <c r="K320" s="483"/>
      <c r="L320" s="483"/>
      <c r="M320" s="483"/>
      <c r="N320" s="483"/>
      <c r="O320" s="483"/>
      <c r="P320" s="466"/>
      <c r="Q320" s="466"/>
      <c r="R320" s="466"/>
      <c r="S320" s="466"/>
      <c r="T320" s="466"/>
      <c r="U320" s="466"/>
      <c r="V320" s="466"/>
      <c r="W320" s="466"/>
      <c r="X320" s="235"/>
    </row>
    <row r="321" spans="1:62" ht="22.5" customHeight="1" x14ac:dyDescent="0.15">
      <c r="A321" s="235"/>
      <c r="B321" s="494"/>
      <c r="C321" s="494"/>
      <c r="D321" s="482"/>
      <c r="E321" s="466"/>
      <c r="F321" s="466"/>
      <c r="G321" s="466"/>
      <c r="H321" s="466"/>
      <c r="I321" s="466"/>
      <c r="J321" s="466"/>
      <c r="K321" s="483"/>
      <c r="L321" s="483"/>
      <c r="M321" s="483"/>
      <c r="N321" s="483"/>
      <c r="O321" s="483"/>
      <c r="P321" s="466"/>
      <c r="Q321" s="466"/>
      <c r="R321" s="466"/>
      <c r="S321" s="466"/>
      <c r="T321" s="466"/>
      <c r="U321" s="466"/>
      <c r="V321" s="466"/>
      <c r="W321" s="466"/>
      <c r="X321" s="235"/>
    </row>
    <row r="322" spans="1:62" ht="22.5" customHeight="1" x14ac:dyDescent="0.15">
      <c r="A322" s="235"/>
      <c r="B322" s="494"/>
      <c r="C322" s="494"/>
      <c r="D322" s="482"/>
      <c r="E322" s="466"/>
      <c r="F322" s="466"/>
      <c r="G322" s="466"/>
      <c r="H322" s="466"/>
      <c r="I322" s="466"/>
      <c r="J322" s="466"/>
      <c r="K322" s="483"/>
      <c r="L322" s="483"/>
      <c r="M322" s="483"/>
      <c r="N322" s="483"/>
      <c r="O322" s="483"/>
      <c r="P322" s="466"/>
      <c r="Q322" s="466"/>
      <c r="R322" s="466"/>
      <c r="S322" s="466"/>
      <c r="T322" s="466"/>
      <c r="U322" s="466"/>
      <c r="V322" s="466"/>
      <c r="W322" s="466"/>
      <c r="X322" s="235"/>
    </row>
    <row r="323" spans="1:62" ht="22.5" customHeight="1" x14ac:dyDescent="0.15">
      <c r="A323" s="235"/>
      <c r="B323" s="494"/>
      <c r="C323" s="494"/>
      <c r="D323" s="482"/>
      <c r="E323" s="466"/>
      <c r="F323" s="466"/>
      <c r="G323" s="466"/>
      <c r="H323" s="466"/>
      <c r="I323" s="466"/>
      <c r="J323" s="466"/>
      <c r="K323" s="483"/>
      <c r="L323" s="483"/>
      <c r="M323" s="483"/>
      <c r="N323" s="483"/>
      <c r="O323" s="483"/>
      <c r="P323" s="466"/>
      <c r="Q323" s="466"/>
      <c r="R323" s="466"/>
      <c r="S323" s="466"/>
      <c r="T323" s="466"/>
      <c r="U323" s="466"/>
      <c r="V323" s="466"/>
      <c r="W323" s="466"/>
      <c r="X323" s="235"/>
    </row>
    <row r="324" spans="1:62" ht="22.5" customHeight="1" x14ac:dyDescent="0.15">
      <c r="A324" s="260"/>
      <c r="B324" s="465"/>
      <c r="C324" s="465"/>
      <c r="D324" s="466"/>
      <c r="E324" s="466"/>
      <c r="F324" s="466"/>
      <c r="G324" s="466"/>
      <c r="H324" s="466"/>
      <c r="I324" s="466"/>
      <c r="J324" s="466"/>
      <c r="K324" s="465"/>
      <c r="L324" s="465"/>
      <c r="M324" s="465"/>
      <c r="N324" s="465"/>
      <c r="O324" s="465"/>
      <c r="P324" s="465"/>
      <c r="Q324" s="465"/>
      <c r="R324" s="465"/>
      <c r="S324" s="465"/>
      <c r="T324" s="465"/>
      <c r="U324" s="465"/>
      <c r="V324" s="465"/>
      <c r="W324" s="465"/>
      <c r="X324" s="260"/>
    </row>
    <row r="325" spans="1:62" ht="22.5" customHeight="1" x14ac:dyDescent="0.15">
      <c r="A325" s="260"/>
      <c r="B325" s="465"/>
      <c r="C325" s="465"/>
      <c r="D325" s="466"/>
      <c r="E325" s="466"/>
      <c r="F325" s="466"/>
      <c r="G325" s="466"/>
      <c r="H325" s="466"/>
      <c r="I325" s="466"/>
      <c r="J325" s="466"/>
      <c r="K325" s="465"/>
      <c r="L325" s="465"/>
      <c r="M325" s="465"/>
      <c r="N325" s="465"/>
      <c r="O325" s="465"/>
      <c r="P325" s="465"/>
      <c r="Q325" s="465"/>
      <c r="R325" s="465"/>
      <c r="S325" s="465"/>
      <c r="T325" s="465"/>
      <c r="U325" s="465"/>
      <c r="V325" s="465"/>
      <c r="W325" s="465"/>
      <c r="X325" s="260"/>
    </row>
    <row r="326" spans="1:62" ht="22.5" customHeight="1" x14ac:dyDescent="0.15">
      <c r="A326" s="260"/>
      <c r="B326" s="465"/>
      <c r="C326" s="465"/>
      <c r="D326" s="466"/>
      <c r="E326" s="466"/>
      <c r="F326" s="466"/>
      <c r="G326" s="466"/>
      <c r="H326" s="466"/>
      <c r="I326" s="466"/>
      <c r="J326" s="466"/>
      <c r="K326" s="465"/>
      <c r="L326" s="465"/>
      <c r="M326" s="465"/>
      <c r="N326" s="465"/>
      <c r="O326" s="465"/>
      <c r="P326" s="465"/>
      <c r="Q326" s="465"/>
      <c r="R326" s="465"/>
      <c r="S326" s="465"/>
      <c r="T326" s="465"/>
      <c r="U326" s="465"/>
      <c r="V326" s="465"/>
      <c r="W326" s="465"/>
      <c r="X326" s="260"/>
    </row>
    <row r="327" spans="1:62" ht="22.5" customHeight="1" x14ac:dyDescent="0.15">
      <c r="A327" s="260"/>
      <c r="B327" s="465"/>
      <c r="C327" s="465"/>
      <c r="D327" s="466"/>
      <c r="E327" s="466"/>
      <c r="F327" s="466"/>
      <c r="G327" s="466"/>
      <c r="H327" s="466"/>
      <c r="I327" s="466"/>
      <c r="J327" s="466"/>
      <c r="K327" s="465"/>
      <c r="L327" s="465"/>
      <c r="M327" s="465"/>
      <c r="N327" s="465"/>
      <c r="O327" s="465"/>
      <c r="P327" s="465"/>
      <c r="Q327" s="465"/>
      <c r="R327" s="465"/>
      <c r="S327" s="465"/>
      <c r="T327" s="465"/>
      <c r="U327" s="465"/>
      <c r="V327" s="465"/>
      <c r="W327" s="465"/>
      <c r="X327" s="260"/>
    </row>
    <row r="328" spans="1:62" ht="22.5" customHeight="1" x14ac:dyDescent="0.15">
      <c r="A328" s="260"/>
      <c r="B328" s="465"/>
      <c r="C328" s="465"/>
      <c r="D328" s="466"/>
      <c r="E328" s="466"/>
      <c r="F328" s="466"/>
      <c r="G328" s="466"/>
      <c r="H328" s="466"/>
      <c r="I328" s="466"/>
      <c r="J328" s="466"/>
      <c r="K328" s="465"/>
      <c r="L328" s="465"/>
      <c r="M328" s="465"/>
      <c r="N328" s="465"/>
      <c r="O328" s="465"/>
      <c r="P328" s="465"/>
      <c r="Q328" s="465"/>
      <c r="R328" s="465"/>
      <c r="S328" s="465"/>
      <c r="T328" s="465"/>
      <c r="U328" s="465"/>
      <c r="V328" s="465"/>
      <c r="W328" s="465"/>
      <c r="X328" s="260"/>
    </row>
    <row r="329" spans="1:62" ht="22.5" customHeight="1" x14ac:dyDescent="0.15">
      <c r="A329" s="235"/>
      <c r="B329" s="251"/>
      <c r="C329" s="244"/>
      <c r="D329" s="244"/>
      <c r="E329" s="244"/>
      <c r="F329" s="244"/>
      <c r="G329" s="244"/>
      <c r="H329" s="236"/>
      <c r="I329" s="236"/>
      <c r="J329" s="236"/>
      <c r="K329" s="236"/>
      <c r="L329" s="236"/>
      <c r="M329" s="236"/>
      <c r="N329" s="236"/>
      <c r="O329" s="236"/>
      <c r="P329" s="236"/>
      <c r="Q329" s="236"/>
      <c r="R329" s="236"/>
      <c r="S329" s="235"/>
      <c r="T329" s="235"/>
      <c r="U329" s="235"/>
      <c r="V329" s="235"/>
      <c r="W329" s="235"/>
      <c r="X329" s="235"/>
    </row>
    <row r="330" spans="1:62" ht="22.5" customHeight="1" x14ac:dyDescent="0.15">
      <c r="A330" s="235" t="s">
        <v>385</v>
      </c>
      <c r="B330" s="235"/>
      <c r="C330" s="236"/>
      <c r="D330" s="236"/>
      <c r="E330" s="236"/>
      <c r="F330" s="236"/>
      <c r="G330" s="236"/>
      <c r="H330" s="236"/>
      <c r="I330" s="236"/>
      <c r="J330" s="236"/>
      <c r="K330" s="236"/>
      <c r="L330" s="236"/>
      <c r="M330" s="236"/>
      <c r="N330" s="236"/>
      <c r="O330" s="236"/>
      <c r="P330" s="236"/>
      <c r="Q330" s="236"/>
      <c r="R330" s="236"/>
      <c r="S330" s="235"/>
      <c r="T330" s="235"/>
      <c r="U330" s="235"/>
      <c r="V330" s="235"/>
      <c r="W330" s="235"/>
      <c r="X330" s="235"/>
    </row>
    <row r="331" spans="1:62" ht="22.5" customHeight="1" x14ac:dyDescent="0.15">
      <c r="A331" s="236"/>
      <c r="B331" s="493" t="s">
        <v>389</v>
      </c>
      <c r="C331" s="493"/>
      <c r="D331" s="495" t="s">
        <v>388</v>
      </c>
      <c r="E331" s="495"/>
      <c r="F331" s="495"/>
      <c r="G331" s="493" t="s">
        <v>390</v>
      </c>
      <c r="H331" s="493"/>
      <c r="I331" s="493"/>
      <c r="J331" s="493"/>
      <c r="K331" s="493" t="s">
        <v>391</v>
      </c>
      <c r="L331" s="493"/>
      <c r="M331" s="493"/>
      <c r="N331" s="493"/>
      <c r="O331" s="493"/>
      <c r="P331" s="493" t="s">
        <v>392</v>
      </c>
      <c r="Q331" s="493"/>
      <c r="R331" s="493"/>
      <c r="S331" s="493"/>
      <c r="T331" s="493" t="s">
        <v>393</v>
      </c>
      <c r="U331" s="493"/>
      <c r="V331" s="493"/>
      <c r="W331" s="493"/>
      <c r="X331" s="236"/>
    </row>
    <row r="332" spans="1:62" ht="22.5" customHeight="1" x14ac:dyDescent="0.15">
      <c r="A332" s="236"/>
      <c r="B332" s="465"/>
      <c r="C332" s="465"/>
      <c r="D332" s="466"/>
      <c r="E332" s="466"/>
      <c r="F332" s="466"/>
      <c r="G332" s="466"/>
      <c r="H332" s="466"/>
      <c r="I332" s="466"/>
      <c r="J332" s="466"/>
      <c r="K332" s="465"/>
      <c r="L332" s="465"/>
      <c r="M332" s="465"/>
      <c r="N332" s="465"/>
      <c r="O332" s="465"/>
      <c r="P332" s="465"/>
      <c r="Q332" s="465"/>
      <c r="R332" s="465"/>
      <c r="S332" s="465"/>
      <c r="T332" s="465"/>
      <c r="U332" s="465"/>
      <c r="V332" s="465"/>
      <c r="W332" s="465"/>
      <c r="X332" s="236"/>
    </row>
    <row r="333" spans="1:62" ht="22.5" customHeight="1" x14ac:dyDescent="0.15">
      <c r="A333" s="236"/>
      <c r="B333" s="465"/>
      <c r="C333" s="465"/>
      <c r="D333" s="466"/>
      <c r="E333" s="466"/>
      <c r="F333" s="466"/>
      <c r="G333" s="466"/>
      <c r="H333" s="466"/>
      <c r="I333" s="466"/>
      <c r="J333" s="466"/>
      <c r="K333" s="465"/>
      <c r="L333" s="465"/>
      <c r="M333" s="465"/>
      <c r="N333" s="465"/>
      <c r="O333" s="465"/>
      <c r="P333" s="465"/>
      <c r="Q333" s="465"/>
      <c r="R333" s="465"/>
      <c r="S333" s="465"/>
      <c r="T333" s="465"/>
      <c r="U333" s="465"/>
      <c r="V333" s="465"/>
      <c r="W333" s="465"/>
      <c r="X333" s="236"/>
    </row>
    <row r="334" spans="1:62" s="272" customFormat="1" ht="22.5" customHeight="1" x14ac:dyDescent="0.15">
      <c r="A334" s="236"/>
      <c r="B334" s="465"/>
      <c r="C334" s="465"/>
      <c r="D334" s="466"/>
      <c r="E334" s="466"/>
      <c r="F334" s="466"/>
      <c r="G334" s="466"/>
      <c r="H334" s="466"/>
      <c r="I334" s="466"/>
      <c r="J334" s="466"/>
      <c r="K334" s="465"/>
      <c r="L334" s="465"/>
      <c r="M334" s="465"/>
      <c r="N334" s="465"/>
      <c r="O334" s="465"/>
      <c r="P334" s="465"/>
      <c r="Q334" s="465"/>
      <c r="R334" s="465"/>
      <c r="S334" s="465"/>
      <c r="T334" s="465"/>
      <c r="U334" s="465"/>
      <c r="V334" s="465"/>
      <c r="W334" s="465"/>
      <c r="X334" s="236"/>
      <c r="Y334" s="266"/>
      <c r="Z334" s="266"/>
      <c r="AA334" s="266"/>
      <c r="AB334" s="266"/>
      <c r="AC334" s="266"/>
      <c r="AD334" s="266"/>
      <c r="AE334" s="266"/>
      <c r="AF334" s="266"/>
      <c r="AG334" s="266"/>
      <c r="AH334" s="266"/>
      <c r="AI334" s="266"/>
      <c r="AJ334" s="266"/>
      <c r="AK334" s="266"/>
      <c r="AL334" s="266"/>
      <c r="AM334" s="266"/>
      <c r="AN334" s="266"/>
      <c r="AO334" s="266"/>
      <c r="AP334" s="266"/>
      <c r="AQ334" s="266"/>
      <c r="AR334" s="266"/>
      <c r="AS334" s="266"/>
      <c r="AT334" s="266"/>
      <c r="AU334" s="266"/>
      <c r="AV334" s="266"/>
      <c r="AW334" s="266"/>
      <c r="AX334" s="266"/>
      <c r="AY334" s="266"/>
      <c r="AZ334" s="266"/>
      <c r="BA334" s="266"/>
      <c r="BB334" s="266"/>
      <c r="BC334" s="266"/>
      <c r="BD334" s="266"/>
      <c r="BE334" s="266"/>
      <c r="BF334" s="266"/>
      <c r="BG334" s="266"/>
      <c r="BH334" s="266"/>
      <c r="BI334" s="266"/>
      <c r="BJ334" s="266"/>
    </row>
    <row r="335" spans="1:62" s="272" customFormat="1" ht="22.5" customHeight="1" x14ac:dyDescent="0.15">
      <c r="A335" s="236"/>
      <c r="B335" s="465"/>
      <c r="C335" s="465"/>
      <c r="D335" s="466"/>
      <c r="E335" s="466"/>
      <c r="F335" s="466"/>
      <c r="G335" s="466"/>
      <c r="H335" s="466"/>
      <c r="I335" s="466"/>
      <c r="J335" s="466"/>
      <c r="K335" s="465"/>
      <c r="L335" s="465"/>
      <c r="M335" s="465"/>
      <c r="N335" s="465"/>
      <c r="O335" s="465"/>
      <c r="P335" s="465"/>
      <c r="Q335" s="465"/>
      <c r="R335" s="465"/>
      <c r="S335" s="465"/>
      <c r="T335" s="465"/>
      <c r="U335" s="465"/>
      <c r="V335" s="465"/>
      <c r="W335" s="465"/>
      <c r="X335" s="236"/>
      <c r="Y335" s="267"/>
      <c r="Z335" s="267"/>
      <c r="AA335" s="267"/>
      <c r="AB335" s="267"/>
      <c r="AC335" s="267"/>
      <c r="AD335" s="267"/>
      <c r="AE335" s="267"/>
      <c r="AF335" s="267"/>
      <c r="AG335" s="267"/>
      <c r="AH335" s="267"/>
      <c r="AI335" s="267"/>
      <c r="AJ335" s="267"/>
      <c r="AK335" s="267"/>
      <c r="AL335" s="267"/>
      <c r="AM335" s="267"/>
      <c r="AN335" s="267"/>
      <c r="AO335" s="267"/>
      <c r="AP335" s="267"/>
      <c r="AQ335" s="267"/>
      <c r="AR335" s="267"/>
      <c r="AS335" s="267"/>
      <c r="AT335" s="267"/>
      <c r="AU335" s="267"/>
      <c r="AV335" s="267"/>
      <c r="AW335" s="267"/>
      <c r="AX335" s="267"/>
      <c r="AY335" s="267"/>
      <c r="AZ335" s="267"/>
      <c r="BA335" s="267"/>
      <c r="BB335" s="267"/>
      <c r="BC335" s="267"/>
      <c r="BD335" s="267"/>
      <c r="BE335" s="267"/>
      <c r="BF335" s="267"/>
      <c r="BG335" s="267"/>
      <c r="BH335" s="267"/>
      <c r="BI335" s="267"/>
      <c r="BJ335" s="267"/>
    </row>
    <row r="336" spans="1:62" s="272" customFormat="1" ht="22.5" customHeight="1" x14ac:dyDescent="0.15">
      <c r="A336" s="236"/>
      <c r="B336" s="465"/>
      <c r="C336" s="465"/>
      <c r="D336" s="466"/>
      <c r="E336" s="466"/>
      <c r="F336" s="466"/>
      <c r="G336" s="466"/>
      <c r="H336" s="466"/>
      <c r="I336" s="466"/>
      <c r="J336" s="466"/>
      <c r="K336" s="465"/>
      <c r="L336" s="465"/>
      <c r="M336" s="465"/>
      <c r="N336" s="465"/>
      <c r="O336" s="465"/>
      <c r="P336" s="465"/>
      <c r="Q336" s="465"/>
      <c r="R336" s="465"/>
      <c r="S336" s="465"/>
      <c r="T336" s="465"/>
      <c r="U336" s="465"/>
      <c r="V336" s="465"/>
      <c r="W336" s="465"/>
      <c r="X336" s="236"/>
      <c r="Y336" s="329"/>
      <c r="Z336" s="329"/>
      <c r="AA336" s="329"/>
      <c r="AB336" s="329"/>
      <c r="AC336" s="329"/>
      <c r="AD336" s="329"/>
      <c r="AE336" s="329"/>
      <c r="AF336" s="329"/>
      <c r="AG336" s="329"/>
      <c r="AH336" s="329"/>
      <c r="AI336" s="329"/>
      <c r="AJ336" s="329"/>
      <c r="AK336" s="329"/>
      <c r="AL336" s="329"/>
      <c r="AM336" s="329"/>
      <c r="AN336" s="329"/>
      <c r="AO336" s="329"/>
      <c r="AP336" s="329"/>
      <c r="AQ336" s="329"/>
      <c r="AR336" s="329"/>
      <c r="AS336" s="329"/>
      <c r="AT336" s="329"/>
      <c r="AU336" s="329"/>
      <c r="AV336" s="329"/>
      <c r="AW336" s="329"/>
      <c r="AX336" s="329"/>
      <c r="AY336" s="329"/>
      <c r="AZ336" s="329"/>
      <c r="BA336" s="329"/>
      <c r="BB336" s="329"/>
      <c r="BC336" s="329"/>
      <c r="BD336" s="329"/>
      <c r="BE336" s="329"/>
      <c r="BF336" s="329"/>
      <c r="BG336" s="267"/>
      <c r="BH336" s="267"/>
      <c r="BI336" s="267"/>
      <c r="BJ336" s="267"/>
    </row>
    <row r="337" spans="1:62" s="272" customFormat="1" ht="22.5" customHeight="1" x14ac:dyDescent="0.15">
      <c r="A337" s="260"/>
      <c r="B337" s="465"/>
      <c r="C337" s="465"/>
      <c r="D337" s="466"/>
      <c r="E337" s="466"/>
      <c r="F337" s="466"/>
      <c r="G337" s="466"/>
      <c r="H337" s="466"/>
      <c r="I337" s="466"/>
      <c r="J337" s="466"/>
      <c r="K337" s="465"/>
      <c r="L337" s="465"/>
      <c r="M337" s="465"/>
      <c r="N337" s="465"/>
      <c r="O337" s="465"/>
      <c r="P337" s="465"/>
      <c r="Q337" s="465"/>
      <c r="R337" s="465"/>
      <c r="S337" s="465"/>
      <c r="T337" s="465"/>
      <c r="U337" s="465"/>
      <c r="V337" s="465"/>
      <c r="W337" s="465"/>
      <c r="X337" s="260"/>
      <c r="Y337" s="273"/>
      <c r="Z337" s="273"/>
      <c r="AA337" s="273"/>
      <c r="AB337" s="273"/>
      <c r="AC337" s="273"/>
      <c r="AD337" s="273"/>
      <c r="AE337" s="273"/>
      <c r="AF337" s="273"/>
      <c r="AG337" s="273"/>
      <c r="AH337" s="273"/>
      <c r="AI337" s="273"/>
      <c r="AJ337" s="273"/>
      <c r="AK337" s="273"/>
      <c r="AL337" s="273"/>
      <c r="AM337" s="273"/>
      <c r="AN337" s="273"/>
      <c r="AO337" s="273"/>
      <c r="AP337" s="273"/>
      <c r="AQ337" s="273"/>
      <c r="AR337" s="273"/>
      <c r="AS337" s="273"/>
      <c r="AT337" s="273"/>
      <c r="AU337" s="273"/>
      <c r="AV337" s="273"/>
      <c r="AW337" s="273"/>
      <c r="AX337" s="273"/>
      <c r="AY337" s="273"/>
      <c r="AZ337" s="273"/>
      <c r="BA337" s="273"/>
      <c r="BB337" s="273"/>
      <c r="BC337" s="273"/>
      <c r="BD337" s="273"/>
      <c r="BE337" s="273"/>
      <c r="BF337" s="273"/>
      <c r="BG337" s="267"/>
      <c r="BH337" s="267"/>
      <c r="BI337" s="267"/>
      <c r="BJ337" s="267"/>
    </row>
    <row r="338" spans="1:62" s="272" customFormat="1" ht="22.5" customHeight="1" x14ac:dyDescent="0.15">
      <c r="A338" s="260"/>
      <c r="B338" s="465"/>
      <c r="C338" s="465"/>
      <c r="D338" s="466"/>
      <c r="E338" s="466"/>
      <c r="F338" s="466"/>
      <c r="G338" s="466"/>
      <c r="H338" s="466"/>
      <c r="I338" s="466"/>
      <c r="J338" s="466"/>
      <c r="K338" s="465"/>
      <c r="L338" s="465"/>
      <c r="M338" s="465"/>
      <c r="N338" s="465"/>
      <c r="O338" s="465"/>
      <c r="P338" s="465"/>
      <c r="Q338" s="465"/>
      <c r="R338" s="465"/>
      <c r="S338" s="465"/>
      <c r="T338" s="465"/>
      <c r="U338" s="465"/>
      <c r="V338" s="465"/>
      <c r="W338" s="465"/>
      <c r="X338" s="260"/>
      <c r="Y338" s="273"/>
      <c r="Z338" s="273"/>
      <c r="AA338" s="273"/>
      <c r="AB338" s="273"/>
      <c r="AC338" s="273"/>
      <c r="AD338" s="273"/>
      <c r="AE338" s="273"/>
      <c r="AF338" s="273"/>
      <c r="AG338" s="273"/>
      <c r="AH338" s="273"/>
      <c r="AI338" s="273"/>
      <c r="AJ338" s="273"/>
      <c r="AK338" s="273"/>
      <c r="AL338" s="273"/>
      <c r="AM338" s="273"/>
      <c r="AN338" s="273"/>
      <c r="AO338" s="273"/>
      <c r="AP338" s="273"/>
      <c r="AQ338" s="273"/>
      <c r="AR338" s="273"/>
      <c r="AS338" s="273"/>
      <c r="AT338" s="273"/>
      <c r="AU338" s="273"/>
      <c r="AV338" s="273"/>
      <c r="AW338" s="273"/>
      <c r="AX338" s="273"/>
      <c r="AY338" s="273"/>
      <c r="AZ338" s="273"/>
      <c r="BA338" s="273"/>
      <c r="BB338" s="273"/>
      <c r="BC338" s="273"/>
      <c r="BD338" s="273"/>
      <c r="BE338" s="273"/>
      <c r="BF338" s="273"/>
      <c r="BG338" s="267"/>
      <c r="BH338" s="267"/>
      <c r="BI338" s="267"/>
      <c r="BJ338" s="267"/>
    </row>
    <row r="339" spans="1:62" s="272" customFormat="1" ht="22.5" customHeight="1" x14ac:dyDescent="0.15">
      <c r="A339" s="260"/>
      <c r="B339" s="465"/>
      <c r="C339" s="465"/>
      <c r="D339" s="466"/>
      <c r="E339" s="466"/>
      <c r="F339" s="466"/>
      <c r="G339" s="466"/>
      <c r="H339" s="466"/>
      <c r="I339" s="466"/>
      <c r="J339" s="466"/>
      <c r="K339" s="465"/>
      <c r="L339" s="465"/>
      <c r="M339" s="465"/>
      <c r="N339" s="465"/>
      <c r="O339" s="465"/>
      <c r="P339" s="465"/>
      <c r="Q339" s="465"/>
      <c r="R339" s="465"/>
      <c r="S339" s="465"/>
      <c r="T339" s="465"/>
      <c r="U339" s="465"/>
      <c r="V339" s="465"/>
      <c r="W339" s="465"/>
      <c r="X339" s="260"/>
      <c r="Y339" s="273"/>
      <c r="Z339" s="273"/>
      <c r="AA339" s="273"/>
      <c r="AB339" s="273"/>
      <c r="AC339" s="273"/>
      <c r="AD339" s="273"/>
      <c r="AE339" s="273"/>
      <c r="AF339" s="273"/>
      <c r="AG339" s="273"/>
      <c r="AH339" s="273"/>
      <c r="AI339" s="273"/>
      <c r="AJ339" s="273"/>
      <c r="AK339" s="273"/>
      <c r="AL339" s="273"/>
      <c r="AM339" s="273"/>
      <c r="AN339" s="273"/>
      <c r="AO339" s="273"/>
      <c r="AP339" s="273"/>
      <c r="AQ339" s="273"/>
      <c r="AR339" s="273"/>
      <c r="AS339" s="273"/>
      <c r="AT339" s="273"/>
      <c r="AU339" s="273"/>
      <c r="AV339" s="273"/>
      <c r="AW339" s="273"/>
      <c r="AX339" s="273"/>
      <c r="AY339" s="273"/>
      <c r="AZ339" s="273"/>
      <c r="BA339" s="273"/>
      <c r="BB339" s="273"/>
      <c r="BC339" s="273"/>
      <c r="BD339" s="273"/>
      <c r="BE339" s="273"/>
      <c r="BF339" s="273"/>
      <c r="BG339" s="267"/>
      <c r="BH339" s="267"/>
      <c r="BI339" s="267"/>
      <c r="BJ339" s="267"/>
    </row>
    <row r="340" spans="1:62" s="272" customFormat="1" ht="22.5" customHeight="1" x14ac:dyDescent="0.15">
      <c r="A340" s="260"/>
      <c r="B340" s="465"/>
      <c r="C340" s="465"/>
      <c r="D340" s="466"/>
      <c r="E340" s="466"/>
      <c r="F340" s="466"/>
      <c r="G340" s="466"/>
      <c r="H340" s="466"/>
      <c r="I340" s="466"/>
      <c r="J340" s="466"/>
      <c r="K340" s="465"/>
      <c r="L340" s="465"/>
      <c r="M340" s="465"/>
      <c r="N340" s="465"/>
      <c r="O340" s="465"/>
      <c r="P340" s="465"/>
      <c r="Q340" s="465"/>
      <c r="R340" s="465"/>
      <c r="S340" s="465"/>
      <c r="T340" s="465"/>
      <c r="U340" s="465"/>
      <c r="V340" s="465"/>
      <c r="W340" s="465"/>
      <c r="X340" s="260"/>
      <c r="Y340" s="273"/>
      <c r="Z340" s="273"/>
      <c r="AA340" s="273"/>
      <c r="AB340" s="273"/>
      <c r="AC340" s="273"/>
      <c r="AD340" s="273"/>
      <c r="AE340" s="273"/>
      <c r="AF340" s="273"/>
      <c r="AG340" s="273"/>
      <c r="AH340" s="273"/>
      <c r="AI340" s="273"/>
      <c r="AJ340" s="273"/>
      <c r="AK340" s="273"/>
      <c r="AL340" s="273"/>
      <c r="AM340" s="273"/>
      <c r="AN340" s="273"/>
      <c r="AO340" s="273"/>
      <c r="AP340" s="273"/>
      <c r="AQ340" s="273"/>
      <c r="AR340" s="273"/>
      <c r="AS340" s="273"/>
      <c r="AT340" s="273"/>
      <c r="AU340" s="273"/>
      <c r="AV340" s="273"/>
      <c r="AW340" s="273"/>
      <c r="AX340" s="273"/>
      <c r="AY340" s="273"/>
      <c r="AZ340" s="273"/>
      <c r="BA340" s="273"/>
      <c r="BB340" s="273"/>
      <c r="BC340" s="273"/>
      <c r="BD340" s="273"/>
      <c r="BE340" s="273"/>
      <c r="BF340" s="273"/>
      <c r="BG340" s="268"/>
      <c r="BH340" s="268"/>
      <c r="BI340" s="268"/>
      <c r="BJ340" s="268"/>
    </row>
    <row r="341" spans="1:62" s="272" customFormat="1" ht="22.5" customHeight="1" x14ac:dyDescent="0.15">
      <c r="A341" s="260"/>
      <c r="B341" s="465"/>
      <c r="C341" s="465"/>
      <c r="D341" s="466"/>
      <c r="E341" s="466"/>
      <c r="F341" s="466"/>
      <c r="G341" s="466"/>
      <c r="H341" s="466"/>
      <c r="I341" s="466"/>
      <c r="J341" s="466"/>
      <c r="K341" s="465"/>
      <c r="L341" s="465"/>
      <c r="M341" s="465"/>
      <c r="N341" s="465"/>
      <c r="O341" s="465"/>
      <c r="P341" s="465"/>
      <c r="Q341" s="465"/>
      <c r="R341" s="465"/>
      <c r="S341" s="465"/>
      <c r="T341" s="465"/>
      <c r="U341" s="465"/>
      <c r="V341" s="465"/>
      <c r="W341" s="465"/>
      <c r="X341" s="260"/>
      <c r="Y341" s="273"/>
      <c r="Z341" s="273"/>
      <c r="AA341" s="273"/>
      <c r="AB341" s="273"/>
      <c r="AC341" s="273"/>
      <c r="AD341" s="273"/>
      <c r="AE341" s="273"/>
      <c r="AF341" s="273"/>
      <c r="AG341" s="273"/>
      <c r="AH341" s="273"/>
      <c r="AI341" s="273"/>
      <c r="AJ341" s="273"/>
      <c r="AK341" s="273"/>
      <c r="AL341" s="273"/>
      <c r="AM341" s="273"/>
      <c r="AN341" s="273"/>
      <c r="AO341" s="273"/>
      <c r="AP341" s="273"/>
      <c r="AQ341" s="273"/>
      <c r="AR341" s="273"/>
      <c r="AS341" s="273"/>
      <c r="AT341" s="273"/>
      <c r="AU341" s="273"/>
      <c r="AV341" s="273"/>
      <c r="AW341" s="273"/>
      <c r="AX341" s="273"/>
      <c r="AY341" s="273"/>
      <c r="AZ341" s="273"/>
      <c r="BA341" s="273"/>
      <c r="BB341" s="273"/>
      <c r="BC341" s="273"/>
      <c r="BD341" s="273"/>
      <c r="BE341" s="273"/>
      <c r="BF341" s="273"/>
      <c r="BG341" s="268"/>
      <c r="BH341" s="268"/>
      <c r="BI341" s="268"/>
      <c r="BJ341" s="268"/>
    </row>
    <row r="342" spans="1:62" s="272" customFormat="1" ht="22.5" customHeight="1" x14ac:dyDescent="0.15">
      <c r="A342" s="235"/>
      <c r="B342" s="237"/>
      <c r="C342" s="238"/>
      <c r="D342" s="238"/>
      <c r="E342" s="238"/>
      <c r="F342" s="238"/>
      <c r="G342" s="238"/>
      <c r="H342" s="238"/>
      <c r="I342" s="238"/>
      <c r="J342" s="238"/>
      <c r="K342" s="236"/>
      <c r="L342" s="236"/>
      <c r="M342" s="236"/>
      <c r="N342" s="236"/>
      <c r="O342" s="236"/>
      <c r="P342" s="236"/>
      <c r="Q342" s="236"/>
      <c r="R342" s="236"/>
      <c r="S342" s="236"/>
      <c r="T342" s="236"/>
      <c r="U342" s="236"/>
      <c r="V342" s="236"/>
      <c r="W342" s="236"/>
      <c r="X342" s="236"/>
      <c r="Y342" s="273"/>
      <c r="Z342" s="273"/>
      <c r="AA342" s="273"/>
      <c r="AB342" s="273"/>
      <c r="AC342" s="273"/>
      <c r="AD342" s="273"/>
      <c r="AE342" s="273"/>
      <c r="AF342" s="273"/>
      <c r="AG342" s="273"/>
      <c r="AH342" s="273"/>
      <c r="AI342" s="273"/>
      <c r="AJ342" s="273"/>
      <c r="AK342" s="273"/>
      <c r="AL342" s="273"/>
      <c r="AM342" s="273"/>
      <c r="AN342" s="273"/>
      <c r="AO342" s="273"/>
      <c r="AP342" s="273"/>
      <c r="AQ342" s="273"/>
      <c r="AR342" s="273"/>
      <c r="AS342" s="273"/>
      <c r="AT342" s="273"/>
      <c r="AU342" s="273"/>
      <c r="AV342" s="273"/>
      <c r="AW342" s="273"/>
      <c r="AX342" s="273"/>
      <c r="AY342" s="273"/>
      <c r="AZ342" s="273"/>
      <c r="BA342" s="273"/>
      <c r="BB342" s="273"/>
      <c r="BC342" s="273"/>
      <c r="BD342" s="273"/>
      <c r="BE342" s="273"/>
      <c r="BF342" s="273"/>
      <c r="BG342" s="267"/>
      <c r="BH342" s="267"/>
      <c r="BI342" s="267"/>
      <c r="BJ342" s="267"/>
    </row>
    <row r="343" spans="1:62" s="272" customFormat="1" ht="22.5" customHeight="1" x14ac:dyDescent="0.15">
      <c r="A343" s="235" t="s">
        <v>386</v>
      </c>
      <c r="B343" s="235"/>
      <c r="C343" s="236"/>
      <c r="D343" s="236"/>
      <c r="E343" s="236"/>
      <c r="F343" s="236"/>
      <c r="G343" s="236"/>
      <c r="H343" s="236"/>
      <c r="I343" s="236"/>
      <c r="J343" s="236"/>
      <c r="K343" s="235"/>
      <c r="L343" s="235"/>
      <c r="M343" s="235"/>
      <c r="N343" s="235"/>
      <c r="O343" s="235"/>
      <c r="P343" s="235"/>
      <c r="Q343" s="235"/>
      <c r="R343" s="236"/>
      <c r="S343" s="236"/>
      <c r="T343" s="236"/>
      <c r="U343" s="236"/>
      <c r="V343" s="236"/>
      <c r="W343" s="236"/>
      <c r="X343" s="236"/>
      <c r="Y343" s="273"/>
      <c r="Z343" s="273"/>
      <c r="AA343" s="273"/>
      <c r="AB343" s="273"/>
      <c r="AC343" s="273"/>
      <c r="AD343" s="273"/>
      <c r="AE343" s="273"/>
      <c r="AF343" s="273"/>
      <c r="AG343" s="273"/>
      <c r="AH343" s="273"/>
      <c r="AI343" s="273"/>
      <c r="AJ343" s="273"/>
      <c r="AK343" s="273"/>
      <c r="AL343" s="273"/>
      <c r="AM343" s="273"/>
      <c r="AN343" s="273"/>
      <c r="AO343" s="273"/>
      <c r="AP343" s="273"/>
      <c r="AQ343" s="273"/>
      <c r="AR343" s="273"/>
      <c r="AS343" s="273"/>
      <c r="AT343" s="273"/>
      <c r="AU343" s="273"/>
      <c r="AV343" s="273"/>
      <c r="AW343" s="273"/>
      <c r="AX343" s="273"/>
      <c r="AY343" s="273"/>
      <c r="AZ343" s="273"/>
      <c r="BA343" s="273"/>
      <c r="BB343" s="273"/>
      <c r="BC343" s="273"/>
      <c r="BD343" s="273"/>
      <c r="BE343" s="273"/>
      <c r="BF343" s="273"/>
      <c r="BG343" s="267"/>
      <c r="BH343" s="267"/>
      <c r="BI343" s="267"/>
      <c r="BJ343" s="267"/>
    </row>
    <row r="344" spans="1:62" s="272" customFormat="1" ht="22.5" customHeight="1" x14ac:dyDescent="0.15">
      <c r="A344" s="235"/>
      <c r="B344" s="14" t="s">
        <v>425</v>
      </c>
      <c r="C344" s="465"/>
      <c r="D344" s="465"/>
      <c r="E344" s="465"/>
      <c r="F344" s="465"/>
      <c r="G344" s="465"/>
      <c r="H344" s="465"/>
      <c r="I344" s="465"/>
      <c r="J344" s="465"/>
      <c r="K344" s="465"/>
      <c r="L344" s="247" t="s">
        <v>387</v>
      </c>
      <c r="M344" s="247"/>
      <c r="N344" s="465"/>
      <c r="O344" s="465"/>
      <c r="P344" s="465"/>
      <c r="Q344" s="465"/>
      <c r="R344" s="465"/>
      <c r="S344" s="465"/>
      <c r="T344" s="465"/>
      <c r="U344" s="465"/>
      <c r="V344" s="236"/>
      <c r="W344" s="236"/>
      <c r="X344" s="236"/>
      <c r="Y344" s="273"/>
      <c r="Z344" s="273"/>
      <c r="AA344" s="273"/>
      <c r="AB344" s="273"/>
      <c r="AC344" s="273"/>
      <c r="AD344" s="273"/>
      <c r="AE344" s="273"/>
      <c r="AF344" s="273"/>
      <c r="AG344" s="273"/>
      <c r="AH344" s="273"/>
      <c r="AI344" s="273"/>
      <c r="AJ344" s="273"/>
      <c r="AK344" s="273"/>
      <c r="AL344" s="273"/>
      <c r="AM344" s="273"/>
      <c r="AN344" s="273"/>
      <c r="AO344" s="273"/>
      <c r="AP344" s="273"/>
      <c r="AQ344" s="273"/>
      <c r="AR344" s="273"/>
      <c r="AS344" s="273"/>
      <c r="AT344" s="273"/>
      <c r="AU344" s="273"/>
      <c r="AV344" s="273"/>
      <c r="AW344" s="273"/>
      <c r="AX344" s="273"/>
      <c r="AY344" s="273"/>
      <c r="AZ344" s="273"/>
      <c r="BA344" s="273"/>
      <c r="BB344" s="273"/>
      <c r="BC344" s="273"/>
      <c r="BD344" s="273"/>
      <c r="BE344" s="273"/>
      <c r="BF344" s="273"/>
      <c r="BG344" s="267"/>
      <c r="BH344" s="267"/>
      <c r="BI344" s="267"/>
      <c r="BJ344" s="267"/>
    </row>
    <row r="345" spans="1:62" s="272" customFormat="1" ht="22.5" customHeight="1" x14ac:dyDescent="0.15">
      <c r="A345" s="235"/>
      <c r="B345" s="235"/>
      <c r="C345" s="235"/>
      <c r="D345" s="236"/>
      <c r="E345" s="236"/>
      <c r="F345" s="236"/>
      <c r="G345" s="236"/>
      <c r="H345" s="236"/>
      <c r="I345" s="236"/>
      <c r="J345" s="236"/>
      <c r="K345" s="236"/>
      <c r="L345" s="236"/>
      <c r="M345" s="236"/>
      <c r="N345" s="236"/>
      <c r="O345" s="236"/>
      <c r="P345" s="236"/>
      <c r="Q345" s="236"/>
      <c r="R345" s="236"/>
      <c r="S345" s="236"/>
      <c r="T345" s="236"/>
      <c r="U345" s="236"/>
      <c r="V345" s="236"/>
      <c r="W345" s="236"/>
      <c r="X345" s="236"/>
      <c r="Y345" s="273"/>
      <c r="Z345" s="273"/>
      <c r="AA345" s="273"/>
      <c r="AB345" s="273"/>
      <c r="AC345" s="273"/>
      <c r="AD345" s="273"/>
      <c r="AE345" s="273"/>
      <c r="AF345" s="273"/>
      <c r="AG345" s="273"/>
      <c r="AH345" s="273"/>
      <c r="AI345" s="273"/>
      <c r="AJ345" s="273"/>
      <c r="AK345" s="273"/>
      <c r="AL345" s="273"/>
      <c r="AM345" s="273"/>
      <c r="AN345" s="273"/>
      <c r="AO345" s="273"/>
      <c r="AP345" s="273"/>
      <c r="AQ345" s="273"/>
      <c r="AR345" s="273"/>
      <c r="AS345" s="273"/>
      <c r="AT345" s="273"/>
      <c r="AU345" s="273"/>
      <c r="AV345" s="273"/>
      <c r="AW345" s="273"/>
      <c r="AX345" s="273"/>
      <c r="AY345" s="273"/>
      <c r="AZ345" s="273"/>
      <c r="BA345" s="273"/>
      <c r="BB345" s="273"/>
      <c r="BC345" s="273"/>
      <c r="BD345" s="273"/>
      <c r="BE345" s="273"/>
      <c r="BF345" s="273"/>
      <c r="BG345" s="267"/>
      <c r="BH345" s="267"/>
      <c r="BI345" s="267"/>
      <c r="BJ345" s="267"/>
    </row>
    <row r="346" spans="1:62" s="272" customFormat="1" ht="22.5" customHeight="1" x14ac:dyDescent="0.15">
      <c r="A346" s="235"/>
      <c r="B346" s="235"/>
      <c r="C346" s="485" t="s">
        <v>423</v>
      </c>
      <c r="D346" s="486"/>
      <c r="E346" s="486"/>
      <c r="F346" s="487"/>
      <c r="G346" s="468" t="s">
        <v>426</v>
      </c>
      <c r="H346" s="469"/>
      <c r="I346" s="469"/>
      <c r="J346" s="469"/>
      <c r="K346" s="469"/>
      <c r="L346" s="469"/>
      <c r="M346" s="469"/>
      <c r="N346" s="469"/>
      <c r="O346" s="468" t="s">
        <v>427</v>
      </c>
      <c r="P346" s="469"/>
      <c r="Q346" s="469"/>
      <c r="R346" s="469"/>
      <c r="S346" s="469"/>
      <c r="T346" s="469"/>
      <c r="U346" s="469"/>
      <c r="V346" s="469"/>
      <c r="W346" s="469"/>
      <c r="X346" s="470"/>
      <c r="Y346" s="273"/>
      <c r="Z346" s="273"/>
      <c r="AA346" s="273"/>
      <c r="AB346" s="273"/>
      <c r="AC346" s="273"/>
      <c r="AD346" s="273"/>
      <c r="AE346" s="273"/>
      <c r="AF346" s="273"/>
      <c r="AG346" s="273"/>
      <c r="AH346" s="273"/>
      <c r="AI346" s="273"/>
      <c r="AJ346" s="273"/>
      <c r="AK346" s="273"/>
      <c r="AL346" s="273"/>
      <c r="AM346" s="273"/>
      <c r="AN346" s="273"/>
      <c r="AO346" s="273"/>
      <c r="AP346" s="273"/>
      <c r="AQ346" s="273"/>
      <c r="AR346" s="273"/>
      <c r="AS346" s="273"/>
      <c r="AT346" s="273"/>
      <c r="AU346" s="273"/>
      <c r="AV346" s="273"/>
      <c r="AW346" s="273"/>
      <c r="AX346" s="273"/>
      <c r="AY346" s="273"/>
      <c r="AZ346" s="273"/>
      <c r="BA346" s="273"/>
      <c r="BB346" s="273"/>
      <c r="BC346" s="273"/>
      <c r="BD346" s="273"/>
      <c r="BE346" s="273"/>
      <c r="BF346" s="273"/>
      <c r="BG346" s="267"/>
      <c r="BH346" s="267"/>
      <c r="BI346" s="267"/>
      <c r="BJ346" s="267"/>
    </row>
    <row r="347" spans="1:62" s="272" customFormat="1" ht="22.5" customHeight="1" x14ac:dyDescent="0.15">
      <c r="A347" s="235"/>
      <c r="B347" s="235"/>
      <c r="C347" s="488"/>
      <c r="D347" s="489"/>
      <c r="E347" s="489"/>
      <c r="F347" s="490"/>
      <c r="G347" s="480" t="s">
        <v>428</v>
      </c>
      <c r="H347" s="480"/>
      <c r="I347" s="480"/>
      <c r="J347" s="480"/>
      <c r="K347" s="480"/>
      <c r="L347" s="480"/>
      <c r="M347" s="480"/>
      <c r="N347" s="481"/>
      <c r="O347" s="471" t="s">
        <v>431</v>
      </c>
      <c r="P347" s="472"/>
      <c r="Q347" s="472"/>
      <c r="R347" s="472"/>
      <c r="S347" s="472"/>
      <c r="T347" s="472"/>
      <c r="U347" s="472"/>
      <c r="V347" s="472"/>
      <c r="W347" s="472"/>
      <c r="X347" s="473"/>
      <c r="Y347" s="273"/>
      <c r="Z347" s="273"/>
      <c r="AA347" s="273"/>
      <c r="AB347" s="273"/>
      <c r="AC347" s="273"/>
      <c r="AD347" s="273"/>
      <c r="AE347" s="273"/>
      <c r="AF347" s="273"/>
      <c r="AG347" s="273"/>
      <c r="AH347" s="273"/>
      <c r="AI347" s="273"/>
      <c r="AJ347" s="273"/>
      <c r="AK347" s="273"/>
      <c r="AL347" s="273"/>
      <c r="AM347" s="273"/>
      <c r="AN347" s="273"/>
      <c r="AO347" s="273"/>
      <c r="AP347" s="273"/>
      <c r="AQ347" s="273"/>
      <c r="AR347" s="273"/>
      <c r="AS347" s="273"/>
      <c r="AT347" s="273"/>
      <c r="AU347" s="273"/>
      <c r="AV347" s="273"/>
      <c r="AW347" s="273"/>
      <c r="AX347" s="273"/>
      <c r="AY347" s="273"/>
      <c r="AZ347" s="273"/>
      <c r="BA347" s="273"/>
      <c r="BB347" s="273"/>
      <c r="BC347" s="273"/>
      <c r="BD347" s="273"/>
      <c r="BE347" s="273"/>
      <c r="BF347" s="273"/>
      <c r="BG347" s="267"/>
      <c r="BH347" s="267"/>
      <c r="BI347" s="267"/>
      <c r="BJ347" s="267"/>
    </row>
    <row r="348" spans="1:62" s="272" customFormat="1" ht="22.5" customHeight="1" x14ac:dyDescent="0.15">
      <c r="A348" s="235"/>
      <c r="B348" s="235"/>
      <c r="C348" s="488"/>
      <c r="D348" s="489"/>
      <c r="E348" s="489"/>
      <c r="F348" s="490"/>
      <c r="G348" s="465" t="s">
        <v>429</v>
      </c>
      <c r="H348" s="465"/>
      <c r="I348" s="465"/>
      <c r="J348" s="465"/>
      <c r="K348" s="465"/>
      <c r="L348" s="465"/>
      <c r="M348" s="465"/>
      <c r="N348" s="468"/>
      <c r="O348" s="474"/>
      <c r="P348" s="475"/>
      <c r="Q348" s="475"/>
      <c r="R348" s="475"/>
      <c r="S348" s="475"/>
      <c r="T348" s="475"/>
      <c r="U348" s="475"/>
      <c r="V348" s="475"/>
      <c r="W348" s="475"/>
      <c r="X348" s="476"/>
      <c r="Y348" s="273"/>
      <c r="Z348" s="273"/>
      <c r="AA348" s="273"/>
      <c r="AB348" s="273"/>
      <c r="AC348" s="273"/>
      <c r="AD348" s="273"/>
      <c r="AE348" s="273"/>
      <c r="AF348" s="273"/>
      <c r="AG348" s="273"/>
      <c r="AH348" s="273"/>
      <c r="AI348" s="273"/>
      <c r="AJ348" s="273"/>
      <c r="AK348" s="273"/>
      <c r="AL348" s="273"/>
      <c r="AM348" s="273"/>
      <c r="AN348" s="273"/>
      <c r="AO348" s="273"/>
      <c r="AP348" s="273"/>
      <c r="AQ348" s="273"/>
      <c r="AR348" s="273"/>
      <c r="AS348" s="273"/>
      <c r="AT348" s="273"/>
      <c r="AU348" s="273"/>
      <c r="AV348" s="273"/>
      <c r="AW348" s="273"/>
      <c r="AX348" s="273"/>
      <c r="AY348" s="273"/>
      <c r="AZ348" s="273"/>
      <c r="BA348" s="273"/>
      <c r="BB348" s="273"/>
      <c r="BC348" s="273"/>
      <c r="BD348" s="273"/>
      <c r="BE348" s="273"/>
      <c r="BF348" s="273"/>
      <c r="BG348" s="267"/>
      <c r="BH348" s="267"/>
      <c r="BI348" s="267"/>
      <c r="BJ348" s="267"/>
    </row>
    <row r="349" spans="1:62" s="272" customFormat="1" ht="22.5" customHeight="1" x14ac:dyDescent="0.15">
      <c r="A349" s="235"/>
      <c r="B349" s="235"/>
      <c r="C349" s="488"/>
      <c r="D349" s="489"/>
      <c r="E349" s="489"/>
      <c r="F349" s="490"/>
      <c r="G349" s="465" t="s">
        <v>430</v>
      </c>
      <c r="H349" s="465"/>
      <c r="I349" s="465"/>
      <c r="J349" s="465"/>
      <c r="K349" s="465"/>
      <c r="L349" s="465"/>
      <c r="M349" s="465"/>
      <c r="N349" s="468"/>
      <c r="O349" s="474"/>
      <c r="P349" s="475"/>
      <c r="Q349" s="475"/>
      <c r="R349" s="475"/>
      <c r="S349" s="475"/>
      <c r="T349" s="475"/>
      <c r="U349" s="475"/>
      <c r="V349" s="475"/>
      <c r="W349" s="475"/>
      <c r="X349" s="476"/>
      <c r="Y349" s="275"/>
      <c r="Z349" s="275"/>
      <c r="AA349" s="275"/>
      <c r="AB349" s="275"/>
      <c r="AC349" s="275"/>
      <c r="AD349" s="275"/>
      <c r="AE349" s="275"/>
      <c r="AF349" s="275"/>
      <c r="AG349" s="275"/>
      <c r="AH349" s="275"/>
      <c r="AI349" s="275"/>
      <c r="AJ349" s="275"/>
      <c r="AK349" s="275"/>
      <c r="AL349" s="275"/>
      <c r="AM349" s="275"/>
      <c r="AN349" s="275"/>
      <c r="AO349" s="275"/>
      <c r="AP349" s="275"/>
      <c r="AQ349" s="275"/>
      <c r="AR349" s="275"/>
      <c r="AS349" s="275"/>
      <c r="AT349" s="275"/>
      <c r="AU349" s="275"/>
      <c r="AV349" s="275"/>
      <c r="AW349" s="275"/>
      <c r="AX349" s="275"/>
      <c r="AY349" s="275"/>
      <c r="AZ349" s="275"/>
      <c r="BA349" s="275"/>
      <c r="BB349" s="275"/>
      <c r="BC349" s="275"/>
      <c r="BD349" s="275"/>
      <c r="BE349" s="275"/>
      <c r="BF349" s="275"/>
      <c r="BG349" s="267"/>
      <c r="BH349" s="267"/>
      <c r="BI349" s="267"/>
      <c r="BJ349" s="267"/>
    </row>
    <row r="350" spans="1:62" s="272" customFormat="1" ht="22.5" customHeight="1" x14ac:dyDescent="0.15">
      <c r="A350" s="235"/>
      <c r="B350" s="235"/>
      <c r="C350" s="488"/>
      <c r="D350" s="489"/>
      <c r="E350" s="489"/>
      <c r="F350" s="490"/>
      <c r="G350" s="465"/>
      <c r="H350" s="465"/>
      <c r="I350" s="465"/>
      <c r="J350" s="465"/>
      <c r="K350" s="465"/>
      <c r="L350" s="465"/>
      <c r="M350" s="465"/>
      <c r="N350" s="468"/>
      <c r="O350" s="474"/>
      <c r="P350" s="475"/>
      <c r="Q350" s="475"/>
      <c r="R350" s="475"/>
      <c r="S350" s="475"/>
      <c r="T350" s="475"/>
      <c r="U350" s="475"/>
      <c r="V350" s="475"/>
      <c r="W350" s="475"/>
      <c r="X350" s="476"/>
      <c r="Y350" s="268"/>
      <c r="Z350" s="268"/>
      <c r="AA350" s="268"/>
      <c r="AB350" s="268"/>
      <c r="AC350" s="268"/>
      <c r="AD350" s="268"/>
      <c r="AE350" s="268"/>
      <c r="AF350" s="268"/>
      <c r="AG350" s="268"/>
      <c r="AH350" s="268"/>
      <c r="AI350" s="268"/>
      <c r="AJ350" s="268"/>
      <c r="AK350" s="268"/>
      <c r="AL350" s="268"/>
      <c r="AM350" s="268"/>
      <c r="AN350" s="268"/>
      <c r="AO350" s="268"/>
      <c r="AP350" s="268"/>
      <c r="AQ350" s="268"/>
      <c r="AR350" s="268"/>
      <c r="AS350" s="268"/>
      <c r="AT350" s="268"/>
      <c r="AU350" s="268"/>
      <c r="AV350" s="268"/>
      <c r="AW350" s="268"/>
      <c r="AX350" s="268"/>
      <c r="AY350" s="268"/>
      <c r="AZ350" s="268"/>
      <c r="BA350" s="268"/>
      <c r="BB350" s="268"/>
      <c r="BC350" s="268"/>
      <c r="BD350" s="268"/>
      <c r="BE350" s="268"/>
      <c r="BF350" s="268"/>
      <c r="BG350" s="267"/>
      <c r="BH350" s="267"/>
      <c r="BI350" s="267"/>
      <c r="BJ350" s="267"/>
    </row>
    <row r="351" spans="1:62" s="272" customFormat="1" ht="22.5" customHeight="1" x14ac:dyDescent="0.15">
      <c r="A351" s="235"/>
      <c r="B351" s="235"/>
      <c r="C351" s="481"/>
      <c r="D351" s="491"/>
      <c r="E351" s="491"/>
      <c r="F351" s="492"/>
      <c r="G351" s="465"/>
      <c r="H351" s="465"/>
      <c r="I351" s="465"/>
      <c r="J351" s="465"/>
      <c r="K351" s="465"/>
      <c r="L351" s="465"/>
      <c r="M351" s="465"/>
      <c r="N351" s="468"/>
      <c r="O351" s="477"/>
      <c r="P351" s="478"/>
      <c r="Q351" s="478"/>
      <c r="R351" s="478"/>
      <c r="S351" s="478"/>
      <c r="T351" s="478"/>
      <c r="U351" s="478"/>
      <c r="V351" s="478"/>
      <c r="W351" s="478"/>
      <c r="X351" s="479"/>
      <c r="Y351" s="273"/>
      <c r="Z351" s="273"/>
      <c r="AA351" s="273"/>
      <c r="AB351" s="273"/>
      <c r="AC351" s="273"/>
      <c r="AD351" s="273"/>
      <c r="AE351" s="273"/>
      <c r="AF351" s="273"/>
      <c r="AG351" s="273"/>
      <c r="AH351" s="273"/>
      <c r="AI351" s="273"/>
      <c r="AJ351" s="273"/>
      <c r="AK351" s="273"/>
      <c r="AL351" s="273"/>
      <c r="AM351" s="273"/>
      <c r="AN351" s="273"/>
      <c r="AO351" s="273"/>
      <c r="AP351" s="273"/>
      <c r="AQ351" s="273"/>
      <c r="AR351" s="273"/>
      <c r="AS351" s="273"/>
      <c r="AT351" s="273"/>
      <c r="AU351" s="273"/>
      <c r="AV351" s="273"/>
      <c r="AW351" s="273"/>
      <c r="AX351" s="273"/>
      <c r="AY351" s="273"/>
      <c r="AZ351" s="273"/>
      <c r="BA351" s="273"/>
      <c r="BB351" s="273"/>
      <c r="BC351" s="273"/>
      <c r="BD351" s="273"/>
      <c r="BE351" s="273"/>
      <c r="BF351" s="273"/>
      <c r="BG351" s="267"/>
      <c r="BH351" s="267"/>
      <c r="BI351" s="267"/>
      <c r="BJ351" s="267"/>
    </row>
    <row r="352" spans="1:62" s="272" customFormat="1" ht="22.5" customHeight="1" x14ac:dyDescent="0.15">
      <c r="A352" s="235"/>
      <c r="B352" s="235"/>
      <c r="C352" s="236"/>
      <c r="D352" s="236"/>
      <c r="E352" s="236"/>
      <c r="F352" s="236"/>
      <c r="G352" s="236"/>
      <c r="H352" s="236"/>
      <c r="I352" s="236"/>
      <c r="J352" s="236"/>
      <c r="K352" s="236"/>
      <c r="L352" s="236"/>
      <c r="M352" s="236"/>
      <c r="N352" s="236"/>
      <c r="O352" s="236"/>
      <c r="P352" s="236"/>
      <c r="Q352" s="236"/>
      <c r="R352" s="236"/>
      <c r="S352" s="236"/>
      <c r="T352" s="236"/>
      <c r="U352" s="236"/>
      <c r="V352" s="236"/>
      <c r="W352" s="236"/>
      <c r="X352" s="236"/>
      <c r="Y352" s="273"/>
      <c r="Z352" s="273"/>
      <c r="AA352" s="273"/>
      <c r="AB352" s="273"/>
      <c r="AC352" s="273"/>
      <c r="AD352" s="273"/>
      <c r="AE352" s="273"/>
      <c r="AF352" s="273"/>
      <c r="AG352" s="273"/>
      <c r="AH352" s="273"/>
      <c r="AI352" s="273"/>
      <c r="AJ352" s="273"/>
      <c r="AK352" s="273"/>
      <c r="AL352" s="273"/>
      <c r="AM352" s="273"/>
      <c r="AN352" s="273"/>
      <c r="AO352" s="273"/>
      <c r="AP352" s="273"/>
      <c r="AQ352" s="273"/>
      <c r="AR352" s="273"/>
      <c r="AS352" s="273"/>
      <c r="AT352" s="273"/>
      <c r="AU352" s="273"/>
      <c r="AV352" s="273"/>
      <c r="AW352" s="273"/>
      <c r="AX352" s="273"/>
      <c r="AY352" s="273"/>
      <c r="AZ352" s="273"/>
      <c r="BA352" s="273"/>
      <c r="BB352" s="273"/>
      <c r="BC352" s="273"/>
      <c r="BD352" s="273"/>
      <c r="BE352" s="273"/>
      <c r="BF352" s="273"/>
      <c r="BG352" s="267"/>
      <c r="BH352" s="267"/>
      <c r="BI352" s="267"/>
      <c r="BJ352" s="267"/>
    </row>
    <row r="353" spans="1:62" s="272" customFormat="1" ht="22.5" customHeight="1" x14ac:dyDescent="0.15">
      <c r="A353" s="235"/>
      <c r="B353" s="235"/>
      <c r="C353" s="485" t="s">
        <v>424</v>
      </c>
      <c r="D353" s="486"/>
      <c r="E353" s="486"/>
      <c r="F353" s="487"/>
      <c r="G353" s="468" t="s">
        <v>426</v>
      </c>
      <c r="H353" s="469"/>
      <c r="I353" s="469"/>
      <c r="J353" s="469"/>
      <c r="K353" s="469"/>
      <c r="L353" s="469"/>
      <c r="M353" s="469"/>
      <c r="N353" s="469"/>
      <c r="O353" s="468" t="s">
        <v>427</v>
      </c>
      <c r="P353" s="469"/>
      <c r="Q353" s="469"/>
      <c r="R353" s="469"/>
      <c r="S353" s="469"/>
      <c r="T353" s="469"/>
      <c r="U353" s="469"/>
      <c r="V353" s="469"/>
      <c r="W353" s="469"/>
      <c r="X353" s="470"/>
      <c r="Y353" s="273"/>
      <c r="Z353" s="273"/>
      <c r="AA353" s="273"/>
      <c r="AB353" s="273"/>
      <c r="AC353" s="273"/>
      <c r="AD353" s="273"/>
      <c r="AE353" s="273"/>
      <c r="AF353" s="273"/>
      <c r="AG353" s="273"/>
      <c r="AH353" s="273"/>
      <c r="AI353" s="273"/>
      <c r="AJ353" s="273"/>
      <c r="AK353" s="273"/>
      <c r="AL353" s="273"/>
      <c r="AM353" s="273"/>
      <c r="AN353" s="273"/>
      <c r="AO353" s="273"/>
      <c r="AP353" s="273"/>
      <c r="AQ353" s="273"/>
      <c r="AR353" s="273"/>
      <c r="AS353" s="273"/>
      <c r="AT353" s="273"/>
      <c r="AU353" s="273"/>
      <c r="AV353" s="273"/>
      <c r="AW353" s="273"/>
      <c r="AX353" s="273"/>
      <c r="AY353" s="273"/>
      <c r="AZ353" s="273"/>
      <c r="BA353" s="273"/>
      <c r="BB353" s="273"/>
      <c r="BC353" s="273"/>
      <c r="BD353" s="273"/>
      <c r="BE353" s="273"/>
      <c r="BF353" s="273"/>
      <c r="BG353" s="267"/>
      <c r="BH353" s="267"/>
      <c r="BI353" s="267"/>
      <c r="BJ353" s="267"/>
    </row>
    <row r="354" spans="1:62" s="272" customFormat="1" ht="22.5" customHeight="1" x14ac:dyDescent="0.15">
      <c r="A354" s="235"/>
      <c r="B354" s="235"/>
      <c r="C354" s="488"/>
      <c r="D354" s="489"/>
      <c r="E354" s="489"/>
      <c r="F354" s="490"/>
      <c r="G354" s="480" t="s">
        <v>428</v>
      </c>
      <c r="H354" s="480"/>
      <c r="I354" s="480"/>
      <c r="J354" s="480"/>
      <c r="K354" s="480"/>
      <c r="L354" s="480"/>
      <c r="M354" s="480"/>
      <c r="N354" s="481"/>
      <c r="O354" s="471" t="s">
        <v>432</v>
      </c>
      <c r="P354" s="472"/>
      <c r="Q354" s="472"/>
      <c r="R354" s="472"/>
      <c r="S354" s="472"/>
      <c r="T354" s="472"/>
      <c r="U354" s="472"/>
      <c r="V354" s="472"/>
      <c r="W354" s="472"/>
      <c r="X354" s="473"/>
      <c r="Y354" s="273"/>
      <c r="Z354" s="273"/>
      <c r="AA354" s="273"/>
      <c r="AB354" s="273"/>
      <c r="AC354" s="273"/>
      <c r="AD354" s="273"/>
      <c r="AE354" s="273"/>
      <c r="AF354" s="273"/>
      <c r="AG354" s="273"/>
      <c r="AH354" s="273"/>
      <c r="AI354" s="273"/>
      <c r="AJ354" s="273"/>
      <c r="AK354" s="273"/>
      <c r="AL354" s="273"/>
      <c r="AM354" s="273"/>
      <c r="AN354" s="273"/>
      <c r="AO354" s="273"/>
      <c r="AP354" s="273"/>
      <c r="AQ354" s="273"/>
      <c r="AR354" s="273"/>
      <c r="AS354" s="273"/>
      <c r="AT354" s="273"/>
      <c r="AU354" s="273"/>
      <c r="AV354" s="273"/>
      <c r="AW354" s="273"/>
      <c r="AX354" s="273"/>
      <c r="AY354" s="273"/>
      <c r="AZ354" s="273"/>
      <c r="BA354" s="273"/>
      <c r="BB354" s="273"/>
      <c r="BC354" s="273"/>
      <c r="BD354" s="273"/>
      <c r="BE354" s="273"/>
      <c r="BF354" s="273"/>
      <c r="BG354" s="267"/>
      <c r="BH354" s="267"/>
      <c r="BI354" s="267"/>
      <c r="BJ354" s="267"/>
    </row>
    <row r="355" spans="1:62" s="272" customFormat="1" ht="22.5" customHeight="1" x14ac:dyDescent="0.15">
      <c r="A355" s="235"/>
      <c r="B355" s="235"/>
      <c r="C355" s="488"/>
      <c r="D355" s="489"/>
      <c r="E355" s="489"/>
      <c r="F355" s="490"/>
      <c r="G355" s="465" t="s">
        <v>429</v>
      </c>
      <c r="H355" s="465"/>
      <c r="I355" s="465"/>
      <c r="J355" s="465"/>
      <c r="K355" s="465"/>
      <c r="L355" s="465"/>
      <c r="M355" s="465"/>
      <c r="N355" s="468"/>
      <c r="O355" s="474"/>
      <c r="P355" s="475"/>
      <c r="Q355" s="475"/>
      <c r="R355" s="475"/>
      <c r="S355" s="475"/>
      <c r="T355" s="475"/>
      <c r="U355" s="475"/>
      <c r="V355" s="475"/>
      <c r="W355" s="475"/>
      <c r="X355" s="476"/>
      <c r="Y355" s="273"/>
      <c r="Z355" s="273"/>
      <c r="AA355" s="273"/>
      <c r="AB355" s="273"/>
      <c r="AC355" s="273"/>
      <c r="AD355" s="273"/>
      <c r="AE355" s="273"/>
      <c r="AF355" s="273"/>
      <c r="AG355" s="273"/>
      <c r="AH355" s="273"/>
      <c r="AI355" s="273"/>
      <c r="AJ355" s="273"/>
      <c r="AK355" s="273"/>
      <c r="AL355" s="273"/>
      <c r="AM355" s="273"/>
      <c r="AN355" s="273"/>
      <c r="AO355" s="273"/>
      <c r="AP355" s="273"/>
      <c r="AQ355" s="273"/>
      <c r="AR355" s="273"/>
      <c r="AS355" s="273"/>
      <c r="AT355" s="273"/>
      <c r="AU355" s="273"/>
      <c r="AV355" s="273"/>
      <c r="AW355" s="273"/>
      <c r="AX355" s="273"/>
      <c r="AY355" s="273"/>
      <c r="AZ355" s="273"/>
      <c r="BA355" s="273"/>
      <c r="BB355" s="273"/>
      <c r="BC355" s="273"/>
      <c r="BD355" s="273"/>
      <c r="BE355" s="273"/>
      <c r="BF355" s="273"/>
      <c r="BG355" s="267"/>
      <c r="BH355" s="267"/>
      <c r="BI355" s="267"/>
      <c r="BJ355" s="267"/>
    </row>
    <row r="356" spans="1:62" s="272" customFormat="1" ht="22.5" customHeight="1" x14ac:dyDescent="0.15">
      <c r="A356" s="235"/>
      <c r="B356" s="235"/>
      <c r="C356" s="488"/>
      <c r="D356" s="489"/>
      <c r="E356" s="489"/>
      <c r="F356" s="490"/>
      <c r="G356" s="465" t="s">
        <v>430</v>
      </c>
      <c r="H356" s="465"/>
      <c r="I356" s="465"/>
      <c r="J356" s="465"/>
      <c r="K356" s="465"/>
      <c r="L356" s="465"/>
      <c r="M356" s="465"/>
      <c r="N356" s="468"/>
      <c r="O356" s="474"/>
      <c r="P356" s="475"/>
      <c r="Q356" s="475"/>
      <c r="R356" s="475"/>
      <c r="S356" s="475"/>
      <c r="T356" s="475"/>
      <c r="U356" s="475"/>
      <c r="V356" s="475"/>
      <c r="W356" s="475"/>
      <c r="X356" s="476"/>
      <c r="Y356" s="273"/>
      <c r="Z356" s="273"/>
      <c r="AA356" s="273"/>
      <c r="AB356" s="273"/>
      <c r="AC356" s="273"/>
      <c r="AD356" s="273"/>
      <c r="AE356" s="273"/>
      <c r="AF356" s="273"/>
      <c r="AG356" s="273"/>
      <c r="AH356" s="273"/>
      <c r="AI356" s="273"/>
      <c r="AJ356" s="273"/>
      <c r="AK356" s="273"/>
      <c r="AL356" s="273"/>
      <c r="AM356" s="273"/>
      <c r="AN356" s="273"/>
      <c r="AO356" s="273"/>
      <c r="AP356" s="273"/>
      <c r="AQ356" s="273"/>
      <c r="AR356" s="273"/>
      <c r="AS356" s="273"/>
      <c r="AT356" s="273"/>
      <c r="AU356" s="273"/>
      <c r="AV356" s="273"/>
      <c r="AW356" s="273"/>
      <c r="AX356" s="273"/>
      <c r="AY356" s="273"/>
      <c r="AZ356" s="273"/>
      <c r="BA356" s="273"/>
      <c r="BB356" s="273"/>
      <c r="BC356" s="273"/>
      <c r="BD356" s="273"/>
      <c r="BE356" s="273"/>
      <c r="BF356" s="273"/>
      <c r="BG356" s="267"/>
      <c r="BH356" s="267"/>
      <c r="BI356" s="267"/>
      <c r="BJ356" s="267"/>
    </row>
    <row r="357" spans="1:62" s="272" customFormat="1" ht="22.5" customHeight="1" x14ac:dyDescent="0.15">
      <c r="A357" s="235"/>
      <c r="B357" s="235"/>
      <c r="C357" s="488"/>
      <c r="D357" s="489"/>
      <c r="E357" s="489"/>
      <c r="F357" s="490"/>
      <c r="G357" s="465"/>
      <c r="H357" s="465"/>
      <c r="I357" s="465"/>
      <c r="J357" s="465"/>
      <c r="K357" s="465"/>
      <c r="L357" s="465"/>
      <c r="M357" s="465"/>
      <c r="N357" s="468"/>
      <c r="O357" s="474"/>
      <c r="P357" s="475"/>
      <c r="Q357" s="475"/>
      <c r="R357" s="475"/>
      <c r="S357" s="475"/>
      <c r="T357" s="475"/>
      <c r="U357" s="475"/>
      <c r="V357" s="475"/>
      <c r="W357" s="475"/>
      <c r="X357" s="476"/>
      <c r="Y357" s="273"/>
      <c r="Z357" s="273"/>
      <c r="AA357" s="273"/>
      <c r="AB357" s="273"/>
      <c r="AC357" s="273"/>
      <c r="AD357" s="273"/>
      <c r="AE357" s="273"/>
      <c r="AF357" s="273"/>
      <c r="AG357" s="273"/>
      <c r="AH357" s="273"/>
      <c r="AI357" s="273"/>
      <c r="AJ357" s="273"/>
      <c r="AK357" s="273"/>
      <c r="AL357" s="273"/>
      <c r="AM357" s="273"/>
      <c r="AN357" s="273"/>
      <c r="AO357" s="273"/>
      <c r="AP357" s="273"/>
      <c r="AQ357" s="273"/>
      <c r="AR357" s="273"/>
      <c r="AS357" s="273"/>
      <c r="AT357" s="273"/>
      <c r="AU357" s="273"/>
      <c r="AV357" s="273"/>
      <c r="AW357" s="273"/>
      <c r="AX357" s="273"/>
      <c r="AY357" s="273"/>
      <c r="AZ357" s="273"/>
      <c r="BA357" s="273"/>
      <c r="BB357" s="273"/>
      <c r="BC357" s="273"/>
      <c r="BD357" s="273"/>
      <c r="BE357" s="273"/>
      <c r="BF357" s="273"/>
      <c r="BG357" s="267"/>
      <c r="BH357" s="267"/>
      <c r="BI357" s="267"/>
      <c r="BJ357" s="267"/>
    </row>
    <row r="358" spans="1:62" s="272" customFormat="1" ht="22.5" customHeight="1" x14ac:dyDescent="0.15">
      <c r="A358" s="235"/>
      <c r="B358" s="235"/>
      <c r="C358" s="481"/>
      <c r="D358" s="491"/>
      <c r="E358" s="491"/>
      <c r="F358" s="492"/>
      <c r="G358" s="465"/>
      <c r="H358" s="465"/>
      <c r="I358" s="465"/>
      <c r="J358" s="465"/>
      <c r="K358" s="465"/>
      <c r="L358" s="465"/>
      <c r="M358" s="465"/>
      <c r="N358" s="468"/>
      <c r="O358" s="477"/>
      <c r="P358" s="478"/>
      <c r="Q358" s="478"/>
      <c r="R358" s="478"/>
      <c r="S358" s="478"/>
      <c r="T358" s="478"/>
      <c r="U358" s="478"/>
      <c r="V358" s="478"/>
      <c r="W358" s="478"/>
      <c r="X358" s="479"/>
      <c r="Y358" s="268"/>
      <c r="Z358" s="268"/>
      <c r="AA358" s="268"/>
      <c r="AB358" s="268"/>
      <c r="AC358" s="268"/>
      <c r="AD358" s="268"/>
      <c r="AE358" s="268"/>
      <c r="AF358" s="268"/>
      <c r="AG358" s="268"/>
      <c r="AH358" s="268"/>
      <c r="AI358" s="268"/>
      <c r="AJ358" s="268"/>
      <c r="AK358" s="268"/>
      <c r="AL358" s="268"/>
      <c r="AM358" s="268"/>
      <c r="AN358" s="268"/>
      <c r="AO358" s="268"/>
      <c r="AP358" s="268"/>
      <c r="AQ358" s="268"/>
      <c r="AR358" s="268"/>
      <c r="AS358" s="268"/>
      <c r="AT358" s="268"/>
      <c r="AU358" s="268"/>
      <c r="AV358" s="268"/>
      <c r="AW358" s="268"/>
      <c r="AX358" s="268"/>
      <c r="AY358" s="268"/>
      <c r="AZ358" s="268"/>
      <c r="BA358" s="268"/>
      <c r="BB358" s="268"/>
      <c r="BC358" s="268"/>
      <c r="BD358" s="268"/>
      <c r="BE358" s="268"/>
      <c r="BF358" s="268"/>
      <c r="BG358" s="267"/>
      <c r="BH358" s="267"/>
      <c r="BI358" s="267"/>
      <c r="BJ358" s="267"/>
    </row>
    <row r="359" spans="1:62" s="272" customFormat="1" ht="22.5" customHeight="1" thickBot="1" x14ac:dyDescent="0.2">
      <c r="A359" s="235"/>
      <c r="B359" s="235"/>
      <c r="C359" s="236"/>
      <c r="D359" s="236"/>
      <c r="E359" s="236"/>
      <c r="F359" s="236"/>
      <c r="G359" s="236"/>
      <c r="H359" s="236"/>
      <c r="I359" s="236"/>
      <c r="J359" s="236"/>
      <c r="K359" s="236"/>
      <c r="L359" s="236"/>
      <c r="M359" s="236"/>
      <c r="N359" s="236"/>
      <c r="O359" s="236"/>
      <c r="P359" s="236"/>
      <c r="Q359" s="236"/>
      <c r="R359" s="236"/>
      <c r="S359" s="236"/>
      <c r="T359" s="236"/>
      <c r="U359" s="236"/>
      <c r="V359" s="236"/>
      <c r="W359" s="236"/>
      <c r="X359" s="236"/>
      <c r="Y359" s="273"/>
      <c r="Z359" s="273"/>
      <c r="AA359" s="273"/>
      <c r="AB359" s="273"/>
      <c r="AC359" s="273"/>
      <c r="AD359" s="273"/>
      <c r="AE359" s="273"/>
      <c r="AF359" s="273"/>
      <c r="AG359" s="273"/>
      <c r="AH359" s="273"/>
      <c r="AI359" s="273"/>
      <c r="AJ359" s="273"/>
      <c r="AK359" s="273"/>
      <c r="AL359" s="273"/>
      <c r="AM359" s="273"/>
      <c r="AN359" s="273"/>
      <c r="AO359" s="273"/>
      <c r="AP359" s="273"/>
      <c r="AQ359" s="273"/>
      <c r="AR359" s="273"/>
      <c r="AS359" s="273"/>
      <c r="AT359" s="273"/>
      <c r="AU359" s="273"/>
      <c r="AV359" s="273"/>
      <c r="AW359" s="273"/>
      <c r="AX359" s="273"/>
      <c r="AY359" s="273"/>
      <c r="AZ359" s="273"/>
      <c r="BA359" s="273"/>
      <c r="BB359" s="273"/>
      <c r="BC359" s="273"/>
      <c r="BD359" s="273"/>
      <c r="BE359" s="273"/>
      <c r="BF359" s="273"/>
      <c r="BG359" s="267"/>
      <c r="BH359" s="267"/>
      <c r="BI359" s="267"/>
      <c r="BJ359" s="267"/>
    </row>
    <row r="360" spans="1:62" s="272" customFormat="1" ht="22.5" customHeight="1" thickBot="1" x14ac:dyDescent="0.2">
      <c r="A360" s="271" t="s">
        <v>464</v>
      </c>
      <c r="B360" s="266"/>
      <c r="C360" s="266"/>
      <c r="D360" s="266"/>
      <c r="E360" s="266"/>
      <c r="F360" s="266"/>
      <c r="G360" s="266"/>
      <c r="H360" s="266"/>
      <c r="I360" s="266"/>
      <c r="J360" s="266"/>
      <c r="K360" s="266"/>
      <c r="L360" s="266"/>
      <c r="M360" s="266"/>
      <c r="N360" s="266"/>
      <c r="O360" s="266"/>
      <c r="P360" s="266"/>
      <c r="Q360" s="266"/>
      <c r="R360" s="266"/>
      <c r="S360" s="266"/>
      <c r="T360" s="266"/>
      <c r="U360" s="450" t="s">
        <v>463</v>
      </c>
      <c r="V360" s="451"/>
      <c r="W360" s="452"/>
      <c r="X360" s="266"/>
      <c r="Y360" s="273"/>
      <c r="Z360" s="273"/>
      <c r="AA360" s="273"/>
      <c r="AB360" s="273"/>
      <c r="AC360" s="273"/>
      <c r="AD360" s="273"/>
      <c r="AE360" s="273"/>
      <c r="AF360" s="273"/>
      <c r="AG360" s="273"/>
      <c r="AH360" s="273"/>
      <c r="AI360" s="273"/>
      <c r="AJ360" s="273"/>
      <c r="AK360" s="273"/>
      <c r="AL360" s="273"/>
      <c r="AM360" s="273"/>
      <c r="AN360" s="273"/>
      <c r="AO360" s="273"/>
      <c r="AP360" s="273"/>
      <c r="AQ360" s="273"/>
      <c r="AR360" s="273"/>
      <c r="AS360" s="273"/>
      <c r="AT360" s="273"/>
      <c r="AU360" s="273"/>
      <c r="AV360" s="273"/>
      <c r="AW360" s="273"/>
      <c r="AX360" s="273"/>
      <c r="AY360" s="273"/>
      <c r="AZ360" s="273"/>
      <c r="BA360" s="273"/>
      <c r="BB360" s="273"/>
      <c r="BC360" s="273"/>
      <c r="BD360" s="273"/>
      <c r="BE360" s="273"/>
      <c r="BF360" s="273"/>
      <c r="BG360" s="267"/>
      <c r="BH360" s="267"/>
      <c r="BI360" s="267"/>
      <c r="BJ360" s="267"/>
    </row>
    <row r="361" spans="1:62" s="272" customFormat="1" ht="22.5" customHeight="1" x14ac:dyDescent="0.15">
      <c r="A361" s="267"/>
      <c r="B361" s="267"/>
      <c r="C361" s="267"/>
      <c r="D361" s="267"/>
      <c r="E361" s="267"/>
      <c r="F361" s="267"/>
      <c r="G361" s="267"/>
      <c r="H361" s="267"/>
      <c r="I361" s="267"/>
      <c r="J361" s="267"/>
      <c r="K361" s="267"/>
      <c r="L361" s="267"/>
      <c r="M361" s="267"/>
      <c r="N361" s="267"/>
      <c r="O361" s="267"/>
      <c r="P361" s="267"/>
      <c r="Q361" s="267"/>
      <c r="R361" s="267"/>
      <c r="S361" s="267"/>
      <c r="T361" s="267"/>
      <c r="U361" s="267"/>
      <c r="V361" s="267"/>
      <c r="W361" s="267"/>
      <c r="X361" s="267"/>
      <c r="Y361" s="273"/>
      <c r="Z361" s="273"/>
      <c r="AA361" s="273"/>
      <c r="AB361" s="273"/>
      <c r="AC361" s="273"/>
      <c r="AD361" s="273"/>
      <c r="AE361" s="273"/>
      <c r="AF361" s="273"/>
      <c r="AG361" s="273"/>
      <c r="AH361" s="273"/>
      <c r="AI361" s="273"/>
      <c r="AJ361" s="273"/>
      <c r="AK361" s="273"/>
      <c r="AL361" s="273"/>
      <c r="AM361" s="273"/>
      <c r="AN361" s="273"/>
      <c r="AO361" s="273"/>
      <c r="AP361" s="273"/>
      <c r="AQ361" s="273"/>
      <c r="AR361" s="273"/>
      <c r="AS361" s="273"/>
      <c r="AT361" s="273"/>
      <c r="AU361" s="273"/>
      <c r="AV361" s="273"/>
      <c r="AW361" s="273"/>
      <c r="AX361" s="273"/>
      <c r="AY361" s="273"/>
      <c r="AZ361" s="273"/>
      <c r="BA361" s="273"/>
      <c r="BB361" s="273"/>
      <c r="BC361" s="273"/>
      <c r="BD361" s="273"/>
      <c r="BE361" s="273"/>
      <c r="BF361" s="273"/>
      <c r="BG361" s="267"/>
      <c r="BH361" s="267"/>
      <c r="BI361" s="267"/>
      <c r="BJ361" s="267"/>
    </row>
    <row r="362" spans="1:62" s="272" customFormat="1" ht="22.5" customHeight="1" x14ac:dyDescent="0.15">
      <c r="A362" s="467" t="s">
        <v>465</v>
      </c>
      <c r="B362" s="467"/>
      <c r="C362" s="467"/>
      <c r="D362" s="467"/>
      <c r="E362" s="467"/>
      <c r="F362" s="467"/>
      <c r="G362" s="467"/>
      <c r="H362" s="467"/>
      <c r="I362" s="467"/>
      <c r="J362" s="467"/>
      <c r="K362" s="467"/>
      <c r="L362" s="467"/>
      <c r="M362" s="467"/>
      <c r="N362" s="467"/>
      <c r="O362" s="467"/>
      <c r="P362" s="467"/>
      <c r="Q362" s="467"/>
      <c r="R362" s="467"/>
      <c r="S362" s="467"/>
      <c r="T362" s="467"/>
      <c r="U362" s="467"/>
      <c r="V362" s="467"/>
      <c r="W362" s="467"/>
      <c r="X362" s="467"/>
      <c r="Y362" s="273"/>
      <c r="Z362" s="273"/>
      <c r="AA362" s="273"/>
      <c r="AB362" s="273"/>
      <c r="AC362" s="273"/>
      <c r="AD362" s="273"/>
      <c r="AE362" s="273"/>
      <c r="AF362" s="273"/>
      <c r="AG362" s="273"/>
      <c r="AH362" s="273"/>
      <c r="AI362" s="273"/>
      <c r="AJ362" s="273"/>
      <c r="AK362" s="273"/>
      <c r="AL362" s="273"/>
      <c r="AM362" s="273"/>
      <c r="AN362" s="273"/>
      <c r="AO362" s="273"/>
      <c r="AP362" s="273"/>
      <c r="AQ362" s="273"/>
      <c r="AR362" s="273"/>
      <c r="AS362" s="273"/>
      <c r="AT362" s="273"/>
      <c r="AU362" s="273"/>
      <c r="AV362" s="273"/>
      <c r="AW362" s="273"/>
      <c r="AX362" s="273"/>
      <c r="AY362" s="273"/>
      <c r="AZ362" s="273"/>
      <c r="BA362" s="273"/>
      <c r="BB362" s="273"/>
      <c r="BC362" s="273"/>
      <c r="BD362" s="273"/>
      <c r="BE362" s="273"/>
      <c r="BF362" s="267"/>
      <c r="BG362" s="267"/>
      <c r="BH362" s="267"/>
      <c r="BI362" s="267"/>
    </row>
    <row r="363" spans="1:62" s="272" customFormat="1" ht="22.5" customHeight="1" x14ac:dyDescent="0.15">
      <c r="A363" s="439" t="s">
        <v>523</v>
      </c>
      <c r="B363" s="439"/>
      <c r="C363" s="439"/>
      <c r="D363" s="439"/>
      <c r="E363" s="439"/>
      <c r="F363" s="439"/>
      <c r="G363" s="439"/>
      <c r="H363" s="439"/>
      <c r="I363" s="439"/>
      <c r="J363" s="439"/>
      <c r="K363" s="439"/>
      <c r="L363" s="439"/>
      <c r="M363" s="439"/>
      <c r="N363" s="439"/>
      <c r="O363" s="439"/>
      <c r="P363" s="439"/>
      <c r="Q363" s="439"/>
      <c r="R363" s="439"/>
      <c r="S363" s="439"/>
      <c r="T363" s="439"/>
      <c r="U363" s="439"/>
      <c r="V363" s="439"/>
      <c r="W363" s="439"/>
      <c r="X363" s="439"/>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273"/>
      <c r="BF363" s="267"/>
      <c r="BG363" s="267"/>
      <c r="BH363" s="267"/>
      <c r="BI363" s="267"/>
    </row>
    <row r="364" spans="1:62" s="272" customFormat="1" ht="22.5" customHeight="1" x14ac:dyDescent="0.15">
      <c r="A364" s="375" t="s">
        <v>507</v>
      </c>
      <c r="B364" s="376"/>
      <c r="C364" s="376"/>
      <c r="D364" s="376"/>
      <c r="E364" s="376"/>
      <c r="F364" s="376"/>
      <c r="G364" s="376"/>
      <c r="H364" s="376"/>
      <c r="I364" s="376"/>
      <c r="J364" s="376"/>
      <c r="K364" s="376"/>
      <c r="L364" s="376"/>
      <c r="M364" s="376"/>
      <c r="N364" s="376"/>
      <c r="O364" s="376"/>
      <c r="P364" s="376"/>
      <c r="Q364" s="376"/>
      <c r="R364" s="376"/>
      <c r="S364" s="376"/>
      <c r="T364" s="376"/>
      <c r="U364" s="376"/>
      <c r="V364" s="376"/>
      <c r="W364" s="376"/>
      <c r="X364" s="376"/>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273"/>
      <c r="BF364" s="267"/>
      <c r="BG364" s="267"/>
      <c r="BH364" s="267"/>
      <c r="BI364" s="267"/>
    </row>
    <row r="365" spans="1:62" s="272" customFormat="1" ht="22.5" customHeight="1" x14ac:dyDescent="0.15">
      <c r="A365" s="439" t="s">
        <v>466</v>
      </c>
      <c r="B365" s="439"/>
      <c r="C365" s="439"/>
      <c r="D365" s="439"/>
      <c r="E365" s="439"/>
      <c r="F365" s="439"/>
      <c r="G365" s="439"/>
      <c r="H365" s="439"/>
      <c r="I365" s="439"/>
      <c r="J365" s="439"/>
      <c r="K365" s="439"/>
      <c r="L365" s="439"/>
      <c r="M365" s="439"/>
      <c r="N365" s="439"/>
      <c r="O365" s="439"/>
      <c r="P365" s="439"/>
      <c r="Q365" s="439"/>
      <c r="R365" s="439"/>
      <c r="S365" s="439"/>
      <c r="T365" s="439"/>
      <c r="U365" s="439"/>
      <c r="V365" s="439"/>
      <c r="W365" s="439"/>
      <c r="X365" s="439"/>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273"/>
      <c r="BF365" s="267"/>
      <c r="BG365" s="267"/>
      <c r="BH365" s="267"/>
      <c r="BI365" s="267"/>
    </row>
    <row r="366" spans="1:62" s="272" customFormat="1" ht="22.5" customHeight="1" x14ac:dyDescent="0.15">
      <c r="A366" s="439" t="s">
        <v>533</v>
      </c>
      <c r="B366" s="439"/>
      <c r="C366" s="439"/>
      <c r="D366" s="439"/>
      <c r="E366" s="439"/>
      <c r="F366" s="439"/>
      <c r="G366" s="439"/>
      <c r="H366" s="439"/>
      <c r="I366" s="439"/>
      <c r="J366" s="439"/>
      <c r="K366" s="439"/>
      <c r="L366" s="439"/>
      <c r="M366" s="439"/>
      <c r="N366" s="439"/>
      <c r="O366" s="439"/>
      <c r="P366" s="439"/>
      <c r="Q366" s="439"/>
      <c r="R366" s="439"/>
      <c r="S366" s="439"/>
      <c r="T366" s="439"/>
      <c r="U366" s="439"/>
      <c r="V366" s="439"/>
      <c r="W366" s="439"/>
      <c r="X366" s="439"/>
      <c r="Y366" s="273"/>
      <c r="Z366" s="273"/>
      <c r="AA366" s="273"/>
      <c r="AB366" s="273"/>
      <c r="AC366" s="273"/>
      <c r="AD366" s="273"/>
      <c r="AE366" s="273"/>
      <c r="AF366" s="273"/>
      <c r="AG366" s="273"/>
      <c r="AH366" s="273"/>
      <c r="AI366" s="273"/>
      <c r="AJ366" s="273"/>
      <c r="AK366" s="273"/>
      <c r="AL366" s="273"/>
      <c r="AM366" s="273"/>
      <c r="AN366" s="273"/>
      <c r="AO366" s="273"/>
      <c r="AP366" s="273"/>
      <c r="AQ366" s="273"/>
      <c r="AR366" s="273"/>
      <c r="AS366" s="273"/>
      <c r="AT366" s="273"/>
      <c r="AU366" s="273"/>
      <c r="AV366" s="273"/>
      <c r="AW366" s="273"/>
      <c r="AX366" s="273"/>
      <c r="AY366" s="273"/>
      <c r="AZ366" s="273"/>
      <c r="BA366" s="273"/>
      <c r="BB366" s="273"/>
      <c r="BC366" s="273"/>
      <c r="BD366" s="273"/>
      <c r="BE366" s="273"/>
      <c r="BF366" s="267"/>
      <c r="BG366" s="267"/>
      <c r="BH366" s="267"/>
      <c r="BI366" s="267"/>
    </row>
    <row r="367" spans="1:62" s="272" customFormat="1" ht="22.5" customHeight="1" x14ac:dyDescent="0.15">
      <c r="A367" s="439" t="s">
        <v>505</v>
      </c>
      <c r="B367" s="439"/>
      <c r="C367" s="439"/>
      <c r="D367" s="439"/>
      <c r="E367" s="439"/>
      <c r="F367" s="439"/>
      <c r="G367" s="439"/>
      <c r="H367" s="439"/>
      <c r="I367" s="439"/>
      <c r="J367" s="439"/>
      <c r="K367" s="439"/>
      <c r="L367" s="439"/>
      <c r="M367" s="439"/>
      <c r="N367" s="439"/>
      <c r="O367" s="439"/>
      <c r="P367" s="439"/>
      <c r="Q367" s="439"/>
      <c r="R367" s="439"/>
      <c r="S367" s="439"/>
      <c r="T367" s="439"/>
      <c r="U367" s="439"/>
      <c r="V367" s="439"/>
      <c r="W367" s="439"/>
      <c r="X367" s="439"/>
    </row>
    <row r="368" spans="1:62" s="272" customFormat="1" ht="22.5" customHeight="1" x14ac:dyDescent="0.15">
      <c r="A368" s="439" t="s">
        <v>532</v>
      </c>
      <c r="B368" s="439"/>
      <c r="C368" s="439"/>
      <c r="D368" s="439"/>
      <c r="E368" s="439"/>
      <c r="F368" s="439"/>
      <c r="G368" s="439"/>
      <c r="H368" s="439"/>
      <c r="I368" s="439"/>
      <c r="J368" s="439"/>
      <c r="K368" s="439"/>
      <c r="L368" s="439"/>
      <c r="M368" s="439"/>
      <c r="N368" s="439"/>
      <c r="O368" s="439"/>
      <c r="P368" s="439"/>
      <c r="Q368" s="439"/>
      <c r="R368" s="439"/>
      <c r="S368" s="439"/>
      <c r="T368" s="439"/>
      <c r="U368" s="439"/>
      <c r="V368" s="439"/>
      <c r="W368" s="439"/>
      <c r="X368" s="439"/>
      <c r="Y368" s="277"/>
      <c r="Z368" s="277"/>
      <c r="AA368" s="277"/>
      <c r="AB368" s="277"/>
      <c r="AC368" s="277"/>
      <c r="AD368" s="277"/>
      <c r="AE368" s="277"/>
      <c r="AF368" s="277"/>
      <c r="AG368" s="266"/>
      <c r="AH368" s="266"/>
      <c r="AI368" s="266"/>
      <c r="AJ368" s="266"/>
      <c r="AK368" s="266"/>
      <c r="AL368" s="266"/>
      <c r="AM368" s="266"/>
      <c r="AN368" s="266"/>
      <c r="AO368" s="266"/>
      <c r="AP368" s="266"/>
      <c r="AQ368" s="266"/>
      <c r="AR368" s="266"/>
      <c r="AS368" s="266"/>
      <c r="AT368" s="266"/>
      <c r="AU368" s="266"/>
      <c r="AV368" s="266"/>
      <c r="AW368" s="266"/>
      <c r="AX368" s="266"/>
      <c r="AY368" s="266"/>
      <c r="AZ368" s="266"/>
      <c r="BA368" s="266"/>
      <c r="BB368" s="266"/>
      <c r="BC368" s="266"/>
      <c r="BD368" s="266"/>
      <c r="BE368" s="266"/>
      <c r="BF368" s="266"/>
      <c r="BG368" s="266"/>
      <c r="BH368" s="266"/>
      <c r="BI368" s="266"/>
    </row>
    <row r="369" spans="1:63" s="272" customFormat="1" ht="22.5" customHeight="1" x14ac:dyDescent="0.15">
      <c r="A369" s="439" t="s">
        <v>506</v>
      </c>
      <c r="B369" s="439"/>
      <c r="C369" s="439"/>
      <c r="D369" s="439"/>
      <c r="E369" s="439"/>
      <c r="F369" s="439"/>
      <c r="G369" s="439"/>
      <c r="H369" s="439"/>
      <c r="I369" s="439"/>
      <c r="J369" s="439"/>
      <c r="K369" s="439"/>
      <c r="L369" s="439"/>
      <c r="M369" s="439"/>
      <c r="N369" s="439"/>
      <c r="O369" s="439"/>
      <c r="P369" s="439"/>
      <c r="Q369" s="439"/>
      <c r="R369" s="439"/>
      <c r="S369" s="439"/>
      <c r="T369" s="439"/>
      <c r="U369" s="439"/>
      <c r="V369" s="439"/>
      <c r="W369" s="439"/>
      <c r="X369" s="439"/>
      <c r="Y369" s="276"/>
      <c r="Z369" s="276"/>
      <c r="AA369" s="276"/>
      <c r="AB369" s="276"/>
      <c r="AC369" s="276"/>
      <c r="AD369" s="276"/>
      <c r="AE369" s="276"/>
      <c r="AF369" s="277"/>
      <c r="AG369" s="266"/>
      <c r="AH369" s="266"/>
      <c r="AI369" s="266"/>
      <c r="AJ369" s="266"/>
      <c r="AK369" s="266"/>
      <c r="AL369" s="266"/>
      <c r="AM369" s="266"/>
      <c r="AN369" s="266"/>
      <c r="AO369" s="266"/>
      <c r="AP369" s="266"/>
      <c r="AQ369" s="266"/>
      <c r="AR369" s="266"/>
      <c r="AS369" s="266"/>
      <c r="AT369" s="266"/>
      <c r="AU369" s="266"/>
      <c r="AV369" s="266"/>
      <c r="AW369" s="266"/>
      <c r="AX369" s="266"/>
      <c r="AY369" s="266"/>
      <c r="AZ369" s="266"/>
      <c r="BA369" s="266"/>
      <c r="BB369" s="266"/>
      <c r="BC369" s="266"/>
      <c r="BD369" s="266"/>
      <c r="BE369" s="266"/>
      <c r="BF369" s="266"/>
      <c r="BG369" s="266"/>
      <c r="BH369" s="266"/>
      <c r="BI369" s="266"/>
      <c r="BJ369" s="266"/>
      <c r="BK369" s="266"/>
    </row>
    <row r="370" spans="1:63" s="272" customFormat="1" ht="22.5" customHeight="1" x14ac:dyDescent="0.15">
      <c r="A370" s="439" t="s">
        <v>531</v>
      </c>
      <c r="B370" s="439"/>
      <c r="C370" s="439"/>
      <c r="D370" s="439"/>
      <c r="E370" s="439"/>
      <c r="F370" s="439"/>
      <c r="G370" s="439"/>
      <c r="H370" s="439"/>
      <c r="I370" s="439"/>
      <c r="J370" s="439"/>
      <c r="K370" s="439"/>
      <c r="L370" s="439"/>
      <c r="M370" s="439"/>
      <c r="N370" s="439"/>
      <c r="O370" s="439"/>
      <c r="P370" s="439"/>
      <c r="Q370" s="439"/>
      <c r="R370" s="439"/>
      <c r="S370" s="439"/>
      <c r="T370" s="439"/>
      <c r="U370" s="439"/>
      <c r="V370" s="439"/>
      <c r="W370" s="439"/>
      <c r="X370" s="439"/>
      <c r="Y370" s="276"/>
      <c r="Z370" s="276"/>
      <c r="AA370" s="276"/>
      <c r="AB370" s="276"/>
      <c r="AC370" s="276"/>
      <c r="AD370" s="276"/>
      <c r="AE370" s="276"/>
      <c r="AF370" s="277"/>
      <c r="AG370" s="266"/>
      <c r="AH370" s="266"/>
      <c r="AI370" s="266"/>
      <c r="AJ370" s="266"/>
      <c r="AK370" s="266"/>
      <c r="AL370" s="266"/>
      <c r="AM370" s="266"/>
      <c r="AN370" s="266"/>
      <c r="AO370" s="266"/>
      <c r="AP370" s="266"/>
      <c r="AQ370" s="266"/>
      <c r="AR370" s="266"/>
      <c r="AS370" s="266"/>
      <c r="AT370" s="266"/>
      <c r="AU370" s="266"/>
      <c r="AV370" s="266"/>
      <c r="AW370" s="266"/>
      <c r="AX370" s="266"/>
      <c r="AY370" s="266"/>
      <c r="AZ370" s="266"/>
      <c r="BA370" s="266"/>
      <c r="BB370" s="266"/>
      <c r="BC370" s="266"/>
      <c r="BD370" s="266"/>
      <c r="BE370" s="266"/>
      <c r="BF370" s="266"/>
      <c r="BG370" s="266"/>
      <c r="BH370" s="266"/>
      <c r="BI370" s="266"/>
      <c r="BJ370" s="266"/>
      <c r="BK370" s="266"/>
    </row>
    <row r="371" spans="1:63" s="283" customFormat="1" ht="22.5" customHeight="1" x14ac:dyDescent="0.15">
      <c r="A371" s="375" t="s">
        <v>508</v>
      </c>
      <c r="B371" s="376"/>
      <c r="C371" s="376"/>
      <c r="D371" s="376"/>
      <c r="E371" s="376"/>
      <c r="F371" s="376"/>
      <c r="G371" s="376"/>
      <c r="H371" s="376"/>
      <c r="I371" s="376"/>
      <c r="J371" s="376"/>
      <c r="K371" s="376"/>
      <c r="L371" s="376"/>
      <c r="M371" s="376"/>
      <c r="N371" s="376"/>
      <c r="O371" s="376"/>
      <c r="P371" s="376"/>
      <c r="Q371" s="376"/>
      <c r="R371" s="376"/>
      <c r="S371" s="376"/>
      <c r="T371" s="376"/>
      <c r="U371" s="376"/>
      <c r="V371" s="376"/>
      <c r="W371" s="376"/>
      <c r="X371" s="377"/>
      <c r="Y371" s="291"/>
      <c r="Z371" s="282"/>
      <c r="AA371" s="282"/>
      <c r="AB371" s="282"/>
      <c r="AC371" s="291"/>
      <c r="AD371" s="291"/>
      <c r="AE371" s="291"/>
      <c r="AF371" s="291"/>
      <c r="AG371" s="280"/>
      <c r="AH371" s="280"/>
      <c r="AI371" s="280"/>
      <c r="AJ371" s="280"/>
      <c r="AK371" s="280"/>
      <c r="AL371" s="280"/>
      <c r="AM371" s="280"/>
      <c r="AN371" s="280"/>
      <c r="AO371" s="280"/>
      <c r="AP371" s="280"/>
    </row>
    <row r="372" spans="1:63" s="283" customFormat="1" ht="22.5" customHeight="1" x14ac:dyDescent="0.15">
      <c r="A372" s="439" t="s">
        <v>467</v>
      </c>
      <c r="B372" s="439"/>
      <c r="C372" s="439"/>
      <c r="D372" s="439"/>
      <c r="E372" s="439"/>
      <c r="F372" s="439"/>
      <c r="G372" s="439"/>
      <c r="H372" s="439"/>
      <c r="I372" s="439"/>
      <c r="J372" s="439"/>
      <c r="K372" s="439"/>
      <c r="L372" s="439"/>
      <c r="M372" s="439"/>
      <c r="N372" s="439"/>
      <c r="O372" s="439"/>
      <c r="P372" s="439"/>
      <c r="Q372" s="439"/>
      <c r="R372" s="439"/>
      <c r="S372" s="439"/>
      <c r="T372" s="439"/>
      <c r="U372" s="439"/>
      <c r="V372" s="439"/>
      <c r="W372" s="439"/>
      <c r="X372" s="439"/>
      <c r="Y372" s="280"/>
      <c r="Z372" s="280"/>
      <c r="AA372" s="280"/>
      <c r="AB372" s="280"/>
      <c r="AC372" s="280"/>
      <c r="AD372" s="280"/>
      <c r="AE372" s="280"/>
      <c r="AF372" s="280"/>
      <c r="AG372" s="280"/>
      <c r="AH372" s="280"/>
      <c r="AI372" s="280"/>
      <c r="AJ372" s="280"/>
      <c r="AK372" s="280"/>
      <c r="AL372" s="280"/>
      <c r="AM372" s="280"/>
      <c r="AN372" s="280"/>
      <c r="AO372" s="280"/>
      <c r="AP372" s="280"/>
      <c r="AQ372" s="280"/>
      <c r="AR372" s="280"/>
      <c r="AS372" s="280"/>
      <c r="AT372" s="280"/>
      <c r="AU372" s="280"/>
      <c r="AV372" s="280"/>
      <c r="AW372" s="280"/>
      <c r="AX372" s="280"/>
      <c r="AY372" s="280"/>
      <c r="AZ372" s="280"/>
      <c r="BA372" s="280"/>
      <c r="BB372" s="280"/>
      <c r="BC372" s="280"/>
      <c r="BD372" s="280"/>
      <c r="BE372" s="280"/>
      <c r="BF372" s="280"/>
      <c r="BG372" s="280"/>
      <c r="BH372" s="280"/>
      <c r="BI372" s="280"/>
      <c r="BJ372" s="280"/>
    </row>
    <row r="373" spans="1:63" s="283" customFormat="1" ht="22.5" customHeight="1" x14ac:dyDescent="0.15">
      <c r="A373" s="439" t="s">
        <v>468</v>
      </c>
      <c r="B373" s="439"/>
      <c r="C373" s="439"/>
      <c r="D373" s="439"/>
      <c r="E373" s="439"/>
      <c r="F373" s="439"/>
      <c r="G373" s="439"/>
      <c r="H373" s="439"/>
      <c r="I373" s="439"/>
      <c r="J373" s="439"/>
      <c r="K373" s="439"/>
      <c r="L373" s="439"/>
      <c r="M373" s="439"/>
      <c r="N373" s="439"/>
      <c r="O373" s="439"/>
      <c r="P373" s="439"/>
      <c r="Q373" s="439"/>
      <c r="R373" s="439"/>
      <c r="S373" s="439"/>
      <c r="T373" s="439"/>
      <c r="U373" s="439"/>
      <c r="V373" s="439"/>
      <c r="W373" s="439"/>
      <c r="X373" s="439"/>
      <c r="Y373" s="280"/>
      <c r="Z373" s="280"/>
      <c r="AA373" s="280"/>
      <c r="AB373" s="280"/>
      <c r="AC373" s="280"/>
    </row>
    <row r="374" spans="1:63" s="283" customFormat="1" ht="22.5" customHeight="1" x14ac:dyDescent="0.15">
      <c r="A374" s="439" t="s">
        <v>469</v>
      </c>
      <c r="B374" s="439"/>
      <c r="C374" s="439"/>
      <c r="D374" s="439"/>
      <c r="E374" s="439"/>
      <c r="F374" s="439"/>
      <c r="G374" s="439"/>
      <c r="H374" s="439"/>
      <c r="I374" s="439"/>
      <c r="J374" s="439"/>
      <c r="K374" s="439"/>
      <c r="L374" s="439"/>
      <c r="M374" s="439"/>
      <c r="N374" s="439"/>
      <c r="O374" s="439"/>
      <c r="P374" s="439"/>
      <c r="Q374" s="439"/>
      <c r="R374" s="439"/>
      <c r="S374" s="439"/>
      <c r="T374" s="439"/>
      <c r="U374" s="439"/>
      <c r="V374" s="439"/>
      <c r="W374" s="439"/>
      <c r="X374" s="439"/>
      <c r="Y374" s="280"/>
      <c r="Z374" s="280"/>
      <c r="AA374" s="280"/>
      <c r="AB374" s="280"/>
      <c r="AC374" s="280"/>
    </row>
    <row r="375" spans="1:63" s="283" customFormat="1" ht="22.5" customHeight="1" x14ac:dyDescent="0.15">
      <c r="A375" s="375" t="s">
        <v>530</v>
      </c>
      <c r="B375" s="375"/>
      <c r="C375" s="375"/>
      <c r="D375" s="375"/>
      <c r="E375" s="375"/>
      <c r="F375" s="375"/>
      <c r="G375" s="375"/>
      <c r="H375" s="375"/>
      <c r="I375" s="375"/>
      <c r="J375" s="375"/>
      <c r="K375" s="375"/>
      <c r="L375" s="375"/>
      <c r="M375" s="375"/>
      <c r="N375" s="375"/>
      <c r="O375" s="375"/>
      <c r="P375" s="375"/>
      <c r="Q375" s="375"/>
      <c r="R375" s="375"/>
      <c r="S375" s="375"/>
      <c r="T375" s="375"/>
      <c r="U375" s="375"/>
      <c r="V375" s="375"/>
      <c r="W375" s="375"/>
      <c r="X375" s="378"/>
      <c r="Y375" s="280"/>
      <c r="Z375" s="280"/>
      <c r="AA375" s="280"/>
      <c r="AB375" s="280"/>
      <c r="AC375" s="280"/>
    </row>
    <row r="376" spans="1:63" s="283" customFormat="1" ht="22.5" customHeight="1" x14ac:dyDescent="0.15">
      <c r="A376" s="375" t="s">
        <v>509</v>
      </c>
      <c r="B376" s="376"/>
      <c r="C376" s="376"/>
      <c r="D376" s="376"/>
      <c r="E376" s="376"/>
      <c r="F376" s="376"/>
      <c r="G376" s="376"/>
      <c r="H376" s="376"/>
      <c r="I376" s="376"/>
      <c r="J376" s="376"/>
      <c r="K376" s="376"/>
      <c r="L376" s="376"/>
      <c r="M376" s="376"/>
      <c r="N376" s="376"/>
      <c r="O376" s="376"/>
      <c r="P376" s="376"/>
      <c r="Q376" s="376"/>
      <c r="R376" s="376"/>
      <c r="S376" s="376"/>
      <c r="T376" s="376"/>
      <c r="U376" s="376"/>
      <c r="V376" s="376"/>
      <c r="W376" s="376"/>
      <c r="X376" s="378"/>
      <c r="Y376" s="280"/>
      <c r="Z376" s="280"/>
      <c r="AA376" s="280"/>
      <c r="AB376" s="280"/>
      <c r="AC376" s="280"/>
    </row>
    <row r="377" spans="1:63" s="283" customFormat="1" ht="22.5" customHeight="1" x14ac:dyDescent="0.15">
      <c r="A377" s="439" t="s">
        <v>470</v>
      </c>
      <c r="B377" s="439"/>
      <c r="C377" s="439"/>
      <c r="D377" s="439"/>
      <c r="E377" s="439"/>
      <c r="F377" s="439"/>
      <c r="G377" s="439"/>
      <c r="H377" s="439"/>
      <c r="I377" s="439"/>
      <c r="J377" s="439"/>
      <c r="K377" s="439"/>
      <c r="L377" s="439"/>
      <c r="M377" s="439"/>
      <c r="N377" s="439"/>
      <c r="O377" s="439"/>
      <c r="P377" s="439"/>
      <c r="Q377" s="439"/>
      <c r="R377" s="439"/>
      <c r="S377" s="439"/>
      <c r="T377" s="439"/>
      <c r="U377" s="439"/>
      <c r="V377" s="439"/>
      <c r="W377" s="439"/>
      <c r="X377" s="439"/>
      <c r="Y377" s="280"/>
      <c r="Z377" s="280"/>
      <c r="AA377" s="280"/>
      <c r="AB377" s="280"/>
      <c r="AC377" s="280"/>
    </row>
    <row r="378" spans="1:63" s="283" customFormat="1" ht="22.5" customHeight="1" x14ac:dyDescent="0.15">
      <c r="A378" s="439" t="s">
        <v>529</v>
      </c>
      <c r="B378" s="439"/>
      <c r="C378" s="439"/>
      <c r="D378" s="439"/>
      <c r="E378" s="439"/>
      <c r="F378" s="439"/>
      <c r="G378" s="439"/>
      <c r="H378" s="439"/>
      <c r="I378" s="439"/>
      <c r="J378" s="439"/>
      <c r="K378" s="439"/>
      <c r="L378" s="439"/>
      <c r="M378" s="439"/>
      <c r="N378" s="439"/>
      <c r="O378" s="439"/>
      <c r="P378" s="439"/>
      <c r="Q378" s="439"/>
      <c r="R378" s="439"/>
      <c r="S378" s="439"/>
      <c r="T378" s="439"/>
      <c r="U378" s="439"/>
      <c r="V378" s="439"/>
      <c r="W378" s="439"/>
      <c r="X378" s="439"/>
      <c r="Y378" s="280"/>
      <c r="Z378" s="280"/>
      <c r="AA378" s="280"/>
      <c r="AB378" s="280"/>
      <c r="AC378" s="280"/>
    </row>
    <row r="379" spans="1:63" s="283" customFormat="1" ht="22.5" customHeight="1" x14ac:dyDescent="0.15">
      <c r="A379" s="375" t="s">
        <v>510</v>
      </c>
      <c r="B379" s="376"/>
      <c r="C379" s="376"/>
      <c r="D379" s="376"/>
      <c r="E379" s="376"/>
      <c r="F379" s="376"/>
      <c r="G379" s="376"/>
      <c r="H379" s="376"/>
      <c r="I379" s="376"/>
      <c r="J379" s="376"/>
      <c r="K379" s="376"/>
      <c r="L379" s="376"/>
      <c r="M379" s="376"/>
      <c r="N379" s="376"/>
      <c r="O379" s="376"/>
      <c r="P379" s="376"/>
      <c r="Q379" s="376"/>
      <c r="R379" s="376"/>
      <c r="S379" s="376"/>
      <c r="T379" s="376"/>
      <c r="U379" s="376"/>
      <c r="V379" s="376"/>
      <c r="W379" s="376"/>
      <c r="X379" s="378"/>
      <c r="Y379" s="280"/>
      <c r="Z379" s="280"/>
      <c r="AA379" s="280"/>
      <c r="AB379" s="280"/>
      <c r="AC379" s="280"/>
    </row>
    <row r="380" spans="1:63" s="283" customFormat="1" ht="22.5" customHeight="1" x14ac:dyDescent="0.15">
      <c r="A380" s="439" t="s">
        <v>528</v>
      </c>
      <c r="B380" s="439"/>
      <c r="C380" s="439"/>
      <c r="D380" s="439"/>
      <c r="E380" s="439"/>
      <c r="F380" s="439"/>
      <c r="G380" s="439"/>
      <c r="H380" s="439"/>
      <c r="I380" s="439"/>
      <c r="J380" s="439"/>
      <c r="K380" s="439"/>
      <c r="L380" s="439"/>
      <c r="M380" s="439"/>
      <c r="N380" s="439"/>
      <c r="O380" s="439"/>
      <c r="P380" s="439"/>
      <c r="Q380" s="439"/>
      <c r="R380" s="439"/>
      <c r="S380" s="439"/>
      <c r="T380" s="439"/>
      <c r="U380" s="439"/>
      <c r="V380" s="439"/>
      <c r="W380" s="439"/>
      <c r="X380" s="439"/>
      <c r="Y380" s="280"/>
      <c r="Z380" s="280"/>
      <c r="AA380" s="280"/>
      <c r="AB380" s="280"/>
      <c r="AC380" s="280"/>
    </row>
    <row r="381" spans="1:63" s="283" customFormat="1" ht="22.5" customHeight="1" x14ac:dyDescent="0.15">
      <c r="A381" s="375" t="s">
        <v>511</v>
      </c>
      <c r="B381" s="376"/>
      <c r="C381" s="376"/>
      <c r="D381" s="376"/>
      <c r="E381" s="376"/>
      <c r="F381" s="376"/>
      <c r="G381" s="376"/>
      <c r="H381" s="376"/>
      <c r="I381" s="376"/>
      <c r="J381" s="376"/>
      <c r="K381" s="376"/>
      <c r="L381" s="376"/>
      <c r="M381" s="376"/>
      <c r="N381" s="376"/>
      <c r="O381" s="376"/>
      <c r="P381" s="376"/>
      <c r="Q381" s="376"/>
      <c r="R381" s="376"/>
      <c r="S381" s="376"/>
      <c r="T381" s="376"/>
      <c r="U381" s="376"/>
      <c r="V381" s="376"/>
      <c r="W381" s="376"/>
      <c r="X381" s="378"/>
      <c r="Y381" s="280"/>
      <c r="Z381" s="280"/>
      <c r="AA381" s="280"/>
      <c r="AB381" s="280"/>
      <c r="AC381" s="280"/>
    </row>
    <row r="382" spans="1:63" s="283" customFormat="1" ht="22.5" customHeight="1" x14ac:dyDescent="0.15">
      <c r="A382" s="375" t="s">
        <v>512</v>
      </c>
      <c r="B382" s="376"/>
      <c r="C382" s="376"/>
      <c r="D382" s="376"/>
      <c r="E382" s="376"/>
      <c r="F382" s="376"/>
      <c r="G382" s="376"/>
      <c r="H382" s="376"/>
      <c r="I382" s="376"/>
      <c r="J382" s="376"/>
      <c r="K382" s="376"/>
      <c r="L382" s="376"/>
      <c r="M382" s="376"/>
      <c r="N382" s="376"/>
      <c r="O382" s="376"/>
      <c r="P382" s="376"/>
      <c r="Q382" s="376"/>
      <c r="R382" s="376"/>
      <c r="S382" s="376"/>
      <c r="T382" s="376"/>
      <c r="U382" s="376"/>
      <c r="V382" s="376"/>
      <c r="W382" s="376"/>
      <c r="X382" s="379"/>
      <c r="Y382" s="280"/>
      <c r="Z382" s="280"/>
      <c r="AA382" s="280"/>
      <c r="AB382" s="280"/>
      <c r="AC382" s="280"/>
      <c r="AD382" s="280"/>
    </row>
    <row r="383" spans="1:63" s="283" customFormat="1" ht="22.5" customHeight="1" x14ac:dyDescent="0.15">
      <c r="A383" s="439" t="s">
        <v>527</v>
      </c>
      <c r="B383" s="439"/>
      <c r="C383" s="439"/>
      <c r="D383" s="439"/>
      <c r="E383" s="439"/>
      <c r="F383" s="439"/>
      <c r="G383" s="439"/>
      <c r="H383" s="439"/>
      <c r="I383" s="439"/>
      <c r="J383" s="439"/>
      <c r="K383" s="439"/>
      <c r="L383" s="439"/>
      <c r="M383" s="439"/>
      <c r="N383" s="439"/>
      <c r="O383" s="439"/>
      <c r="P383" s="439"/>
      <c r="Q383" s="439"/>
      <c r="R383" s="439"/>
      <c r="S383" s="439"/>
      <c r="T383" s="439"/>
      <c r="U383" s="439"/>
      <c r="V383" s="439"/>
      <c r="W383" s="439"/>
      <c r="X383" s="439"/>
      <c r="Y383" s="280"/>
      <c r="Z383" s="280"/>
      <c r="AA383" s="280"/>
      <c r="AB383" s="280"/>
      <c r="AC383" s="280"/>
    </row>
    <row r="384" spans="1:63" s="283" customFormat="1" ht="22.5" customHeight="1" x14ac:dyDescent="0.15">
      <c r="A384" s="439" t="s">
        <v>513</v>
      </c>
      <c r="B384" s="439"/>
      <c r="C384" s="439"/>
      <c r="D384" s="439"/>
      <c r="E384" s="439"/>
      <c r="F384" s="439"/>
      <c r="G384" s="439"/>
      <c r="H384" s="439"/>
      <c r="I384" s="439"/>
      <c r="J384" s="439"/>
      <c r="K384" s="439"/>
      <c r="L384" s="439"/>
      <c r="M384" s="439"/>
      <c r="N384" s="439"/>
      <c r="O384" s="439"/>
      <c r="P384" s="439"/>
      <c r="Q384" s="439"/>
      <c r="R384" s="439"/>
      <c r="S384" s="439"/>
      <c r="T384" s="439"/>
      <c r="U384" s="439"/>
      <c r="V384" s="439"/>
      <c r="W384" s="439"/>
      <c r="X384" s="439"/>
      <c r="Y384" s="280"/>
      <c r="Z384" s="280"/>
      <c r="AA384" s="280"/>
      <c r="AB384" s="280"/>
      <c r="AC384" s="280"/>
    </row>
    <row r="385" spans="1:64" s="283" customFormat="1" ht="22.5" customHeight="1" x14ac:dyDescent="0.15">
      <c r="A385" s="439" t="s">
        <v>471</v>
      </c>
      <c r="B385" s="439"/>
      <c r="C385" s="439"/>
      <c r="D385" s="439"/>
      <c r="E385" s="439"/>
      <c r="F385" s="439"/>
      <c r="G385" s="439"/>
      <c r="H385" s="439"/>
      <c r="I385" s="439"/>
      <c r="J385" s="439"/>
      <c r="K385" s="439"/>
      <c r="L385" s="439"/>
      <c r="M385" s="439"/>
      <c r="N385" s="439"/>
      <c r="O385" s="439"/>
      <c r="P385" s="439"/>
      <c r="Q385" s="439"/>
      <c r="R385" s="439"/>
      <c r="S385" s="439"/>
      <c r="T385" s="439"/>
      <c r="U385" s="439"/>
      <c r="V385" s="439"/>
      <c r="W385" s="439"/>
      <c r="X385" s="439"/>
      <c r="Y385" s="280"/>
      <c r="Z385" s="280"/>
      <c r="AA385" s="280"/>
      <c r="AB385" s="280"/>
      <c r="AC385" s="280"/>
    </row>
    <row r="386" spans="1:64" s="283" customFormat="1" ht="22.5" customHeight="1" x14ac:dyDescent="0.15">
      <c r="A386" s="439" t="s">
        <v>526</v>
      </c>
      <c r="B386" s="439"/>
      <c r="C386" s="439"/>
      <c r="D386" s="439"/>
      <c r="E386" s="439"/>
      <c r="F386" s="439"/>
      <c r="G386" s="439"/>
      <c r="H386" s="439"/>
      <c r="I386" s="439"/>
      <c r="J386" s="439"/>
      <c r="K386" s="439"/>
      <c r="L386" s="439"/>
      <c r="M386" s="439"/>
      <c r="N386" s="439"/>
      <c r="O386" s="439"/>
      <c r="P386" s="439"/>
      <c r="Q386" s="439"/>
      <c r="R386" s="439"/>
      <c r="S386" s="439"/>
      <c r="T386" s="439"/>
      <c r="U386" s="439"/>
      <c r="V386" s="439"/>
      <c r="W386" s="439"/>
      <c r="X386" s="439"/>
      <c r="Y386" s="280"/>
      <c r="Z386" s="280"/>
      <c r="AA386" s="280"/>
      <c r="AB386" s="280"/>
      <c r="AC386" s="280"/>
    </row>
    <row r="387" spans="1:64" s="283" customFormat="1" ht="22.5" customHeight="1" x14ac:dyDescent="0.15">
      <c r="A387" s="375" t="s">
        <v>514</v>
      </c>
      <c r="B387" s="376"/>
      <c r="C387" s="376"/>
      <c r="D387" s="376"/>
      <c r="E387" s="376"/>
      <c r="F387" s="376"/>
      <c r="G387" s="376"/>
      <c r="H387" s="376"/>
      <c r="I387" s="376"/>
      <c r="J387" s="376"/>
      <c r="K387" s="376"/>
      <c r="L387" s="376"/>
      <c r="M387" s="376"/>
      <c r="N387" s="376"/>
      <c r="O387" s="376"/>
      <c r="P387" s="376"/>
      <c r="Q387" s="376"/>
      <c r="R387" s="376"/>
      <c r="S387" s="376"/>
      <c r="T387" s="376"/>
      <c r="U387" s="376"/>
      <c r="V387" s="376"/>
      <c r="W387" s="376"/>
      <c r="X387" s="378"/>
      <c r="Y387" s="280"/>
      <c r="Z387" s="280"/>
      <c r="AA387" s="280"/>
      <c r="AB387" s="280"/>
      <c r="AC387" s="280"/>
    </row>
    <row r="388" spans="1:64" s="283" customFormat="1" ht="22.5" customHeight="1" x14ac:dyDescent="0.15">
      <c r="A388" s="439" t="s">
        <v>472</v>
      </c>
      <c r="B388" s="439"/>
      <c r="C388" s="439"/>
      <c r="D388" s="439"/>
      <c r="E388" s="439"/>
      <c r="F388" s="439"/>
      <c r="G388" s="439"/>
      <c r="H388" s="439"/>
      <c r="I388" s="439"/>
      <c r="J388" s="439"/>
      <c r="K388" s="439"/>
      <c r="L388" s="439"/>
      <c r="M388" s="439"/>
      <c r="N388" s="439"/>
      <c r="O388" s="439"/>
      <c r="P388" s="439"/>
      <c r="Q388" s="439"/>
      <c r="R388" s="439"/>
      <c r="S388" s="439"/>
      <c r="T388" s="439"/>
      <c r="U388" s="439"/>
      <c r="V388" s="439"/>
      <c r="W388" s="439"/>
      <c r="X388" s="439"/>
      <c r="Y388" s="280"/>
      <c r="Z388" s="280"/>
      <c r="AA388" s="280"/>
      <c r="AB388" s="280"/>
      <c r="AC388" s="280"/>
    </row>
    <row r="389" spans="1:64" s="283" customFormat="1" ht="22.5" customHeight="1" x14ac:dyDescent="0.15">
      <c r="A389" s="439" t="s">
        <v>525</v>
      </c>
      <c r="B389" s="439"/>
      <c r="C389" s="439"/>
      <c r="D389" s="439"/>
      <c r="E389" s="439"/>
      <c r="F389" s="439"/>
      <c r="G389" s="439"/>
      <c r="H389" s="439"/>
      <c r="I389" s="439"/>
      <c r="J389" s="439"/>
      <c r="K389" s="439"/>
      <c r="L389" s="439"/>
      <c r="M389" s="439"/>
      <c r="N389" s="439"/>
      <c r="O389" s="439"/>
      <c r="P389" s="439"/>
      <c r="Q389" s="439"/>
      <c r="R389" s="439"/>
      <c r="S389" s="439"/>
      <c r="T389" s="439"/>
      <c r="U389" s="439"/>
      <c r="V389" s="439"/>
      <c r="W389" s="439"/>
      <c r="X389" s="439"/>
      <c r="Y389" s="280"/>
      <c r="Z389" s="280"/>
      <c r="AA389" s="280"/>
      <c r="AB389" s="280"/>
      <c r="AC389" s="280"/>
    </row>
    <row r="390" spans="1:64" s="283" customFormat="1" ht="22.5" customHeight="1" x14ac:dyDescent="0.15">
      <c r="A390" s="375" t="s">
        <v>515</v>
      </c>
      <c r="B390" s="376"/>
      <c r="C390" s="376"/>
      <c r="D390" s="376"/>
      <c r="E390" s="376"/>
      <c r="F390" s="376"/>
      <c r="G390" s="376"/>
      <c r="H390" s="376"/>
      <c r="I390" s="376"/>
      <c r="J390" s="376"/>
      <c r="K390" s="376"/>
      <c r="L390" s="376"/>
      <c r="M390" s="376"/>
      <c r="N390" s="376"/>
      <c r="O390" s="376"/>
      <c r="P390" s="376"/>
      <c r="Q390" s="376"/>
      <c r="R390" s="376"/>
      <c r="S390" s="376"/>
      <c r="T390" s="376"/>
      <c r="U390" s="376"/>
      <c r="V390" s="376"/>
      <c r="W390" s="376"/>
      <c r="X390" s="378"/>
      <c r="Y390" s="280"/>
      <c r="Z390" s="280"/>
      <c r="AA390" s="280"/>
      <c r="AB390" s="280"/>
      <c r="AC390" s="280"/>
    </row>
    <row r="391" spans="1:64" s="283" customFormat="1" ht="22.5" customHeight="1" x14ac:dyDescent="0.15">
      <c r="A391" s="439" t="s">
        <v>473</v>
      </c>
      <c r="B391" s="439"/>
      <c r="C391" s="439"/>
      <c r="D391" s="439"/>
      <c r="E391" s="439"/>
      <c r="F391" s="439"/>
      <c r="G391" s="439"/>
      <c r="H391" s="439"/>
      <c r="I391" s="439"/>
      <c r="J391" s="439"/>
      <c r="K391" s="439"/>
      <c r="L391" s="439"/>
      <c r="M391" s="439"/>
      <c r="N391" s="439"/>
      <c r="O391" s="439"/>
      <c r="P391" s="439"/>
      <c r="Q391" s="439"/>
      <c r="R391" s="439"/>
      <c r="S391" s="439"/>
      <c r="T391" s="439"/>
      <c r="U391" s="439"/>
      <c r="V391" s="439"/>
      <c r="W391" s="439"/>
      <c r="X391" s="439"/>
      <c r="Y391" s="280"/>
      <c r="Z391" s="280"/>
      <c r="AA391" s="280"/>
      <c r="AB391" s="280"/>
      <c r="AC391" s="280"/>
    </row>
    <row r="392" spans="1:64" s="283" customFormat="1" ht="22.5" customHeight="1" x14ac:dyDescent="0.15">
      <c r="A392" s="439" t="s">
        <v>524</v>
      </c>
      <c r="B392" s="439"/>
      <c r="C392" s="439"/>
      <c r="D392" s="439"/>
      <c r="E392" s="439"/>
      <c r="F392" s="439"/>
      <c r="G392" s="439"/>
      <c r="H392" s="439"/>
      <c r="I392" s="439"/>
      <c r="J392" s="439"/>
      <c r="K392" s="439"/>
      <c r="L392" s="439"/>
      <c r="M392" s="439"/>
      <c r="N392" s="439"/>
      <c r="O392" s="439"/>
      <c r="P392" s="439"/>
      <c r="Q392" s="439"/>
      <c r="R392" s="439"/>
      <c r="S392" s="439"/>
      <c r="T392" s="439"/>
      <c r="U392" s="439"/>
      <c r="V392" s="439"/>
      <c r="W392" s="439"/>
      <c r="X392" s="439"/>
      <c r="Y392" s="280"/>
      <c r="Z392" s="280"/>
      <c r="AA392" s="280"/>
      <c r="AB392" s="280"/>
      <c r="AC392" s="280"/>
    </row>
    <row r="393" spans="1:64" s="283" customFormat="1" ht="22.5" customHeight="1" x14ac:dyDescent="0.15">
      <c r="A393" s="374" t="s">
        <v>516</v>
      </c>
      <c r="B393" s="374"/>
      <c r="C393" s="374"/>
      <c r="D393" s="374"/>
      <c r="E393" s="374"/>
      <c r="F393" s="374"/>
      <c r="G393" s="374"/>
      <c r="H393" s="374"/>
      <c r="I393" s="374"/>
      <c r="J393" s="374"/>
      <c r="K393" s="374"/>
      <c r="L393" s="374"/>
      <c r="M393" s="374"/>
      <c r="N393" s="374"/>
      <c r="O393" s="374"/>
      <c r="P393" s="374"/>
      <c r="Q393" s="374"/>
      <c r="R393" s="374"/>
      <c r="S393" s="374"/>
      <c r="T393" s="374"/>
      <c r="U393" s="374"/>
      <c r="V393" s="374"/>
      <c r="W393" s="374"/>
      <c r="X393" s="379"/>
      <c r="Y393" s="279"/>
      <c r="Z393" s="279"/>
      <c r="AA393" s="279"/>
      <c r="AB393" s="279"/>
      <c r="AC393" s="279"/>
      <c r="AD393" s="279"/>
      <c r="AE393" s="279"/>
      <c r="AF393" s="279"/>
      <c r="AG393" s="279"/>
      <c r="AH393" s="279"/>
      <c r="AI393" s="279"/>
      <c r="AJ393" s="279"/>
      <c r="AK393" s="279"/>
      <c r="AL393" s="279"/>
      <c r="AM393" s="279"/>
      <c r="AN393" s="279"/>
      <c r="AO393" s="279"/>
      <c r="AP393" s="279"/>
      <c r="AQ393" s="279"/>
      <c r="AR393" s="279"/>
      <c r="AS393" s="279"/>
      <c r="AT393" s="279"/>
      <c r="AU393" s="279"/>
      <c r="AV393" s="279"/>
      <c r="AW393" s="279"/>
      <c r="AX393" s="279"/>
    </row>
    <row r="394" spans="1:64" s="283" customFormat="1" ht="22.5" customHeight="1" thickBot="1" x14ac:dyDescent="0.2">
      <c r="A394" s="380"/>
      <c r="B394" s="380"/>
      <c r="C394" s="380"/>
      <c r="D394" s="380"/>
      <c r="E394" s="380"/>
      <c r="F394" s="380"/>
      <c r="G394" s="380"/>
      <c r="H394" s="380"/>
      <c r="I394" s="380"/>
      <c r="J394" s="380"/>
      <c r="K394" s="380"/>
      <c r="L394" s="380"/>
      <c r="M394" s="380"/>
      <c r="N394" s="380"/>
      <c r="O394" s="380"/>
      <c r="P394" s="380"/>
      <c r="Q394" s="380"/>
      <c r="R394" s="380"/>
      <c r="S394" s="380"/>
      <c r="T394" s="380"/>
      <c r="U394" s="380"/>
      <c r="V394" s="380"/>
      <c r="W394" s="381"/>
      <c r="X394" s="381"/>
      <c r="Y394" s="313"/>
      <c r="Z394" s="313"/>
      <c r="AA394" s="279"/>
      <c r="AB394" s="279"/>
      <c r="AC394" s="279"/>
      <c r="AD394" s="279"/>
      <c r="AE394" s="279"/>
      <c r="AF394" s="279"/>
      <c r="AG394" s="279"/>
      <c r="AH394" s="279"/>
      <c r="AI394" s="279"/>
      <c r="AJ394" s="279"/>
      <c r="AK394" s="279"/>
      <c r="AL394" s="279"/>
      <c r="AM394" s="279"/>
      <c r="AN394" s="279"/>
      <c r="AO394" s="279"/>
      <c r="AP394" s="279"/>
      <c r="AQ394" s="279"/>
      <c r="AR394" s="279"/>
      <c r="AS394" s="279"/>
      <c r="AT394" s="279"/>
      <c r="AU394" s="279"/>
      <c r="AV394" s="279"/>
      <c r="AW394" s="279"/>
      <c r="AX394" s="279"/>
      <c r="AY394" s="279"/>
      <c r="AZ394" s="279"/>
      <c r="BA394" s="279"/>
      <c r="BB394" s="279"/>
      <c r="BC394" s="279"/>
      <c r="BD394" s="279"/>
      <c r="BE394" s="279"/>
      <c r="BF394" s="279"/>
      <c r="BG394" s="279"/>
      <c r="BH394" s="279"/>
      <c r="BI394" s="279"/>
      <c r="BJ394" s="279"/>
      <c r="BK394" s="279"/>
      <c r="BL394" s="279"/>
    </row>
    <row r="395" spans="1:64" s="283" customFormat="1" ht="22.5" customHeight="1" thickBot="1" x14ac:dyDescent="0.2">
      <c r="A395" s="274" t="s">
        <v>475</v>
      </c>
      <c r="B395" s="269"/>
      <c r="C395" s="269"/>
      <c r="D395" s="269"/>
      <c r="E395" s="269"/>
      <c r="F395" s="269"/>
      <c r="G395" s="269"/>
      <c r="H395" s="269"/>
      <c r="I395" s="269"/>
      <c r="J395" s="269"/>
      <c r="K395" s="269"/>
      <c r="L395" s="269"/>
      <c r="M395" s="269"/>
      <c r="N395" s="269"/>
      <c r="O395" s="269"/>
      <c r="P395" s="269"/>
      <c r="Q395" s="269"/>
      <c r="R395" s="269"/>
      <c r="S395" s="269"/>
      <c r="T395" s="272"/>
      <c r="U395" s="450" t="s">
        <v>474</v>
      </c>
      <c r="V395" s="451"/>
      <c r="W395" s="452"/>
      <c r="X395" s="278"/>
      <c r="Y395" s="313"/>
      <c r="Z395" s="313"/>
      <c r="AA395" s="279"/>
      <c r="AB395" s="279"/>
      <c r="AC395" s="279"/>
      <c r="AD395" s="279"/>
      <c r="AE395" s="279"/>
      <c r="AF395" s="279"/>
      <c r="AG395" s="279"/>
      <c r="AH395" s="279"/>
      <c r="AI395" s="279"/>
      <c r="AJ395" s="279"/>
      <c r="AK395" s="279"/>
      <c r="AL395" s="279"/>
      <c r="AM395" s="279"/>
      <c r="AN395" s="279"/>
      <c r="AO395" s="279"/>
      <c r="AP395" s="279"/>
      <c r="AQ395" s="279"/>
      <c r="AR395" s="279"/>
      <c r="AS395" s="279"/>
      <c r="AT395" s="279"/>
      <c r="AU395" s="279"/>
      <c r="AV395" s="279"/>
      <c r="AW395" s="279"/>
      <c r="AX395" s="279"/>
      <c r="AY395" s="279"/>
      <c r="AZ395" s="279"/>
      <c r="BA395" s="279"/>
      <c r="BB395" s="279"/>
      <c r="BC395" s="279"/>
      <c r="BD395" s="279"/>
      <c r="BE395" s="279"/>
      <c r="BF395" s="279"/>
      <c r="BG395" s="279"/>
      <c r="BH395" s="279"/>
      <c r="BI395" s="279"/>
      <c r="BJ395" s="279"/>
      <c r="BK395" s="279"/>
      <c r="BL395" s="279"/>
    </row>
    <row r="396" spans="1:64" s="283" customFormat="1" ht="22.5" customHeight="1" thickBot="1" x14ac:dyDescent="0.2">
      <c r="A396" s="269"/>
      <c r="B396" s="269"/>
      <c r="C396" s="269"/>
      <c r="D396" s="269"/>
      <c r="E396" s="269"/>
      <c r="F396" s="269"/>
      <c r="G396" s="269"/>
      <c r="H396" s="269"/>
      <c r="I396" s="269"/>
      <c r="J396" s="269"/>
      <c r="K396" s="269"/>
      <c r="L396" s="269"/>
      <c r="M396" s="269"/>
      <c r="N396" s="269"/>
      <c r="O396" s="269"/>
      <c r="P396" s="269"/>
      <c r="Q396" s="269"/>
      <c r="R396" s="269"/>
      <c r="S396" s="269"/>
      <c r="T396" s="272"/>
      <c r="U396" s="272"/>
      <c r="V396" s="272"/>
      <c r="W396" s="278"/>
      <c r="X396" s="278"/>
    </row>
    <row r="397" spans="1:64" s="283" customFormat="1" ht="22.5" customHeight="1" thickBot="1" x14ac:dyDescent="0.2">
      <c r="A397" s="284" t="s">
        <v>476</v>
      </c>
      <c r="B397" s="285"/>
      <c r="C397" s="285" t="s">
        <v>477</v>
      </c>
      <c r="D397" s="286"/>
      <c r="E397" s="286"/>
      <c r="F397" s="286"/>
      <c r="G397" s="286"/>
      <c r="H397" s="286"/>
      <c r="I397" s="285" t="s">
        <v>478</v>
      </c>
      <c r="J397" s="287"/>
      <c r="K397" s="285" t="s">
        <v>479</v>
      </c>
      <c r="L397" s="285" t="s">
        <v>480</v>
      </c>
      <c r="M397" s="287"/>
      <c r="N397" s="288"/>
      <c r="O397" s="288"/>
      <c r="P397" s="288"/>
      <c r="Q397" s="288"/>
      <c r="R397" s="288"/>
      <c r="S397" s="288"/>
      <c r="T397" s="289" t="s">
        <v>478</v>
      </c>
      <c r="U397" s="290"/>
      <c r="V397" s="280"/>
      <c r="W397" s="291"/>
      <c r="X397" s="291"/>
    </row>
    <row r="398" spans="1:64" s="283" customFormat="1" ht="22.5" customHeight="1" thickBot="1" x14ac:dyDescent="0.2">
      <c r="A398" s="292"/>
      <c r="B398" s="293"/>
      <c r="C398" s="279"/>
      <c r="D398" s="279"/>
      <c r="E398" s="279"/>
      <c r="F398" s="279"/>
      <c r="G398" s="279"/>
      <c r="H398" s="279"/>
      <c r="I398" s="279"/>
      <c r="J398" s="279"/>
      <c r="K398" s="279"/>
      <c r="L398" s="279"/>
      <c r="M398" s="279"/>
      <c r="N398" s="279"/>
      <c r="O398" s="279"/>
      <c r="P398" s="279"/>
      <c r="Q398" s="279"/>
      <c r="R398" s="279"/>
      <c r="S398" s="279"/>
      <c r="T398" s="279"/>
      <c r="U398" s="279"/>
      <c r="V398" s="279"/>
      <c r="W398" s="279"/>
      <c r="X398" s="280"/>
    </row>
    <row r="399" spans="1:64" s="283" customFormat="1" ht="22.5" customHeight="1" x14ac:dyDescent="0.15">
      <c r="A399" s="282"/>
      <c r="B399" s="294"/>
      <c r="C399" s="453" t="s">
        <v>517</v>
      </c>
      <c r="D399" s="454"/>
      <c r="E399" s="455"/>
      <c r="F399" s="440" t="s">
        <v>392</v>
      </c>
      <c r="G399" s="441"/>
      <c r="H399" s="441"/>
      <c r="I399" s="441"/>
      <c r="J399" s="441"/>
      <c r="K399" s="441"/>
      <c r="L399" s="441"/>
      <c r="M399" s="441"/>
      <c r="N399" s="442"/>
      <c r="O399" s="440" t="s">
        <v>482</v>
      </c>
      <c r="P399" s="441"/>
      <c r="Q399" s="441"/>
      <c r="R399" s="441"/>
      <c r="S399" s="441"/>
      <c r="T399" s="441"/>
      <c r="U399" s="441"/>
      <c r="V399" s="441"/>
      <c r="W399" s="441"/>
      <c r="X399" s="442"/>
      <c r="Y399" s="280"/>
      <c r="Z399" s="280"/>
      <c r="AA399" s="280"/>
      <c r="AB399" s="280"/>
      <c r="AC399" s="280"/>
      <c r="AD399" s="280"/>
      <c r="AE399" s="280"/>
      <c r="AF399" s="280"/>
      <c r="AG399" s="280"/>
      <c r="AH399" s="280"/>
      <c r="AI399" s="280"/>
      <c r="AJ399" s="280"/>
      <c r="AK399" s="280"/>
      <c r="AL399" s="280"/>
      <c r="AM399" s="280"/>
      <c r="AN399" s="280"/>
      <c r="AO399" s="280"/>
      <c r="AP399" s="280"/>
      <c r="AQ399" s="280"/>
      <c r="AR399" s="280"/>
      <c r="AS399" s="280"/>
      <c r="AT399" s="280"/>
      <c r="AU399" s="280"/>
      <c r="AV399" s="280"/>
      <c r="AW399" s="280"/>
      <c r="AX399" s="280"/>
      <c r="AY399" s="280"/>
      <c r="AZ399" s="280"/>
      <c r="BA399" s="280"/>
      <c r="BB399" s="280"/>
      <c r="BC399" s="280"/>
      <c r="BD399" s="280"/>
      <c r="BE399" s="280"/>
      <c r="BF399" s="280"/>
      <c r="BG399" s="280"/>
      <c r="BH399" s="280"/>
      <c r="BI399" s="280"/>
      <c r="BJ399" s="280"/>
      <c r="BK399" s="280"/>
      <c r="BL399" s="280"/>
    </row>
    <row r="400" spans="1:64" s="283" customFormat="1" ht="22.5" customHeight="1" thickBot="1" x14ac:dyDescent="0.2">
      <c r="A400" s="282"/>
      <c r="B400" s="294"/>
      <c r="C400" s="456"/>
      <c r="D400" s="457"/>
      <c r="E400" s="458"/>
      <c r="F400" s="443"/>
      <c r="G400" s="444"/>
      <c r="H400" s="444"/>
      <c r="I400" s="444"/>
      <c r="J400" s="444"/>
      <c r="K400" s="444"/>
      <c r="L400" s="444"/>
      <c r="M400" s="444"/>
      <c r="N400" s="445"/>
      <c r="O400" s="443"/>
      <c r="P400" s="444"/>
      <c r="Q400" s="444"/>
      <c r="R400" s="444"/>
      <c r="S400" s="444"/>
      <c r="T400" s="444"/>
      <c r="U400" s="444"/>
      <c r="V400" s="444"/>
      <c r="W400" s="444"/>
      <c r="X400" s="445"/>
    </row>
    <row r="401" spans="1:24" ht="13.5" x14ac:dyDescent="0.15">
      <c r="A401" s="282"/>
      <c r="B401" s="294"/>
      <c r="C401" s="456"/>
      <c r="D401" s="457"/>
      <c r="E401" s="458"/>
      <c r="F401" s="298"/>
      <c r="G401" s="299"/>
      <c r="H401" s="299"/>
      <c r="I401" s="299"/>
      <c r="J401" s="299"/>
      <c r="K401" s="299"/>
      <c r="L401" s="299"/>
      <c r="M401" s="299"/>
      <c r="N401" s="300"/>
      <c r="O401" s="299"/>
      <c r="P401" s="301"/>
      <c r="Q401" s="301"/>
      <c r="R401" s="301"/>
      <c r="S401" s="301"/>
      <c r="T401" s="301"/>
      <c r="U401" s="301"/>
      <c r="V401" s="301"/>
      <c r="W401" s="301"/>
      <c r="X401" s="302"/>
    </row>
    <row r="402" spans="1:24" thickBot="1" x14ac:dyDescent="0.2">
      <c r="A402" s="282"/>
      <c r="B402" s="303"/>
      <c r="C402" s="456"/>
      <c r="D402" s="457"/>
      <c r="E402" s="458"/>
      <c r="F402" s="304" t="s">
        <v>483</v>
      </c>
      <c r="G402" s="305"/>
      <c r="H402" s="305" t="s">
        <v>484</v>
      </c>
      <c r="I402" s="306"/>
      <c r="J402" s="306"/>
      <c r="K402" s="306"/>
      <c r="L402" s="306"/>
      <c r="M402" s="279" t="s">
        <v>485</v>
      </c>
      <c r="N402" s="307"/>
      <c r="O402" s="305" t="s">
        <v>486</v>
      </c>
      <c r="P402" s="279" t="s">
        <v>487</v>
      </c>
      <c r="Q402" s="279"/>
      <c r="R402" s="279"/>
      <c r="S402" s="279"/>
      <c r="T402" s="279"/>
      <c r="U402" s="279"/>
      <c r="V402" s="279"/>
      <c r="W402" s="279"/>
      <c r="X402" s="307"/>
    </row>
    <row r="403" spans="1:24" ht="13.5" x14ac:dyDescent="0.15">
      <c r="A403" s="279"/>
      <c r="B403" s="294"/>
      <c r="C403" s="456"/>
      <c r="D403" s="457"/>
      <c r="E403" s="458"/>
      <c r="F403" s="304" t="s">
        <v>488</v>
      </c>
      <c r="G403" s="305"/>
      <c r="H403" s="305" t="s">
        <v>484</v>
      </c>
      <c r="I403" s="305"/>
      <c r="J403" s="308" t="s">
        <v>485</v>
      </c>
      <c r="K403" s="279" t="s">
        <v>489</v>
      </c>
      <c r="L403" s="279"/>
      <c r="M403" s="279"/>
      <c r="N403" s="307"/>
      <c r="O403" s="305" t="s">
        <v>486</v>
      </c>
      <c r="P403" s="279" t="s">
        <v>490</v>
      </c>
      <c r="Q403" s="279"/>
      <c r="R403" s="279"/>
      <c r="S403" s="279"/>
      <c r="T403" s="279"/>
      <c r="U403" s="279"/>
      <c r="V403" s="279"/>
      <c r="W403" s="279"/>
      <c r="X403" s="307"/>
    </row>
    <row r="404" spans="1:24" ht="13.5" x14ac:dyDescent="0.15">
      <c r="A404" s="279"/>
      <c r="B404" s="294"/>
      <c r="C404" s="456"/>
      <c r="D404" s="457"/>
      <c r="E404" s="458"/>
      <c r="F404" s="304" t="s">
        <v>491</v>
      </c>
      <c r="G404" s="305"/>
      <c r="H404" s="305"/>
      <c r="I404" s="305"/>
      <c r="J404" s="305"/>
      <c r="K404" s="305"/>
      <c r="L404" s="305"/>
      <c r="M404" s="279"/>
      <c r="N404" s="307"/>
      <c r="O404" s="305" t="s">
        <v>486</v>
      </c>
      <c r="P404" s="279" t="s">
        <v>492</v>
      </c>
      <c r="Q404" s="279"/>
      <c r="R404" s="279"/>
      <c r="S404" s="279"/>
      <c r="T404" s="279"/>
      <c r="U404" s="279"/>
      <c r="V404" s="279"/>
      <c r="W404" s="279"/>
      <c r="X404" s="307"/>
    </row>
    <row r="405" spans="1:24" ht="13.5" x14ac:dyDescent="0.15">
      <c r="A405" s="279"/>
      <c r="B405" s="294"/>
      <c r="C405" s="456"/>
      <c r="D405" s="457"/>
      <c r="E405" s="458"/>
      <c r="F405" s="304" t="s">
        <v>491</v>
      </c>
      <c r="G405" s="305"/>
      <c r="H405" s="305"/>
      <c r="I405" s="305"/>
      <c r="J405" s="305"/>
      <c r="K405" s="305"/>
      <c r="L405" s="305"/>
      <c r="M405" s="279"/>
      <c r="N405" s="307"/>
      <c r="O405" s="305" t="s">
        <v>486</v>
      </c>
      <c r="P405" s="279" t="s">
        <v>493</v>
      </c>
      <c r="Q405" s="279"/>
      <c r="R405" s="279"/>
      <c r="S405" s="279"/>
      <c r="T405" s="279"/>
      <c r="U405" s="279"/>
      <c r="V405" s="279"/>
      <c r="W405" s="279"/>
      <c r="X405" s="307"/>
    </row>
    <row r="406" spans="1:24" ht="13.5" x14ac:dyDescent="0.15">
      <c r="A406" s="279"/>
      <c r="B406" s="294"/>
      <c r="C406" s="456"/>
      <c r="D406" s="457"/>
      <c r="E406" s="458"/>
      <c r="F406" s="309"/>
      <c r="G406" s="279"/>
      <c r="H406" s="279"/>
      <c r="I406" s="279"/>
      <c r="J406" s="279"/>
      <c r="K406" s="279"/>
      <c r="L406" s="279"/>
      <c r="M406" s="279"/>
      <c r="N406" s="307"/>
      <c r="O406" s="305" t="s">
        <v>486</v>
      </c>
      <c r="P406" s="279" t="s">
        <v>494</v>
      </c>
      <c r="Q406" s="279"/>
      <c r="R406" s="279"/>
      <c r="S406" s="279"/>
      <c r="T406" s="279"/>
      <c r="U406" s="279"/>
      <c r="V406" s="279"/>
      <c r="W406" s="279"/>
      <c r="X406" s="307"/>
    </row>
    <row r="407" spans="1:24" thickBot="1" x14ac:dyDescent="0.2">
      <c r="A407" s="279"/>
      <c r="B407" s="294"/>
      <c r="C407" s="459"/>
      <c r="D407" s="460"/>
      <c r="E407" s="461"/>
      <c r="F407" s="310"/>
      <c r="G407" s="311"/>
      <c r="H407" s="311"/>
      <c r="I407" s="311"/>
      <c r="J407" s="311"/>
      <c r="K407" s="311"/>
      <c r="L407" s="311"/>
      <c r="M407" s="311"/>
      <c r="N407" s="312"/>
      <c r="O407" s="311"/>
      <c r="P407" s="311"/>
      <c r="Q407" s="311"/>
      <c r="R407" s="311"/>
      <c r="S407" s="311"/>
      <c r="T407" s="311"/>
      <c r="U407" s="311"/>
      <c r="V407" s="311"/>
      <c r="W407" s="311"/>
      <c r="X407" s="312"/>
    </row>
    <row r="408" spans="1:24" thickBot="1" x14ac:dyDescent="0.2">
      <c r="A408" s="279"/>
      <c r="B408" s="294"/>
      <c r="C408" s="279"/>
      <c r="D408" s="279"/>
      <c r="E408" s="279"/>
      <c r="F408" s="279"/>
      <c r="G408" s="279"/>
      <c r="H408" s="279"/>
      <c r="I408" s="279"/>
      <c r="J408" s="279"/>
      <c r="K408" s="279"/>
      <c r="L408" s="279"/>
      <c r="M408" s="279"/>
      <c r="N408" s="279"/>
      <c r="O408" s="279"/>
      <c r="P408" s="279"/>
      <c r="Q408" s="279"/>
      <c r="R408" s="279"/>
      <c r="S408" s="279"/>
      <c r="T408" s="279"/>
      <c r="U408" s="279"/>
      <c r="V408" s="279"/>
      <c r="W408" s="279"/>
      <c r="X408" s="279"/>
    </row>
    <row r="409" spans="1:24" ht="13.5" x14ac:dyDescent="0.15">
      <c r="A409" s="279"/>
      <c r="B409" s="294"/>
      <c r="C409" s="453" t="s">
        <v>495</v>
      </c>
      <c r="D409" s="454"/>
      <c r="E409" s="455"/>
      <c r="F409" s="440" t="s">
        <v>392</v>
      </c>
      <c r="G409" s="441"/>
      <c r="H409" s="441"/>
      <c r="I409" s="441"/>
      <c r="J409" s="441"/>
      <c r="K409" s="441"/>
      <c r="L409" s="441"/>
      <c r="M409" s="441"/>
      <c r="N409" s="442"/>
      <c r="O409" s="440" t="s">
        <v>482</v>
      </c>
      <c r="P409" s="441"/>
      <c r="Q409" s="441"/>
      <c r="R409" s="441"/>
      <c r="S409" s="441"/>
      <c r="T409" s="441"/>
      <c r="U409" s="441"/>
      <c r="V409" s="441"/>
      <c r="W409" s="441"/>
      <c r="X409" s="442"/>
    </row>
    <row r="410" spans="1:24" thickBot="1" x14ac:dyDescent="0.2">
      <c r="A410" s="279"/>
      <c r="B410" s="294"/>
      <c r="C410" s="456"/>
      <c r="D410" s="457"/>
      <c r="E410" s="458"/>
      <c r="F410" s="443"/>
      <c r="G410" s="444"/>
      <c r="H410" s="444"/>
      <c r="I410" s="444"/>
      <c r="J410" s="444"/>
      <c r="K410" s="444"/>
      <c r="L410" s="444"/>
      <c r="M410" s="444"/>
      <c r="N410" s="445"/>
      <c r="O410" s="443"/>
      <c r="P410" s="444"/>
      <c r="Q410" s="444"/>
      <c r="R410" s="444"/>
      <c r="S410" s="444"/>
      <c r="T410" s="444"/>
      <c r="U410" s="444"/>
      <c r="V410" s="444"/>
      <c r="W410" s="444"/>
      <c r="X410" s="445"/>
    </row>
    <row r="411" spans="1:24" ht="13.5" x14ac:dyDescent="0.15">
      <c r="A411" s="279"/>
      <c r="B411" s="294"/>
      <c r="C411" s="456"/>
      <c r="D411" s="457"/>
      <c r="E411" s="458"/>
      <c r="F411" s="298"/>
      <c r="G411" s="299"/>
      <c r="H411" s="299"/>
      <c r="I411" s="299"/>
      <c r="J411" s="299"/>
      <c r="K411" s="299"/>
      <c r="L411" s="299"/>
      <c r="M411" s="299"/>
      <c r="N411" s="300"/>
      <c r="O411" s="299"/>
      <c r="P411" s="299"/>
      <c r="Q411" s="299"/>
      <c r="R411" s="299"/>
      <c r="S411" s="299"/>
      <c r="T411" s="299"/>
      <c r="U411" s="299"/>
      <c r="V411" s="299"/>
      <c r="W411" s="299"/>
      <c r="X411" s="307"/>
    </row>
    <row r="412" spans="1:24" thickBot="1" x14ac:dyDescent="0.2">
      <c r="A412" s="279"/>
      <c r="B412" s="303"/>
      <c r="C412" s="456"/>
      <c r="D412" s="457"/>
      <c r="E412" s="458"/>
      <c r="F412" s="304" t="s">
        <v>483</v>
      </c>
      <c r="G412" s="305"/>
      <c r="H412" s="305" t="s">
        <v>484</v>
      </c>
      <c r="I412" s="306"/>
      <c r="J412" s="306"/>
      <c r="K412" s="306"/>
      <c r="L412" s="306"/>
      <c r="M412" s="279" t="s">
        <v>485</v>
      </c>
      <c r="N412" s="307"/>
      <c r="O412" s="305" t="s">
        <v>486</v>
      </c>
      <c r="P412" s="279" t="s">
        <v>496</v>
      </c>
      <c r="Q412" s="279"/>
      <c r="R412" s="279"/>
      <c r="S412" s="279"/>
      <c r="T412" s="279"/>
      <c r="U412" s="279"/>
      <c r="V412" s="279"/>
      <c r="W412" s="279"/>
      <c r="X412" s="307"/>
    </row>
    <row r="413" spans="1:24" ht="13.5" x14ac:dyDescent="0.15">
      <c r="A413" s="279"/>
      <c r="B413" s="280"/>
      <c r="C413" s="456"/>
      <c r="D413" s="457"/>
      <c r="E413" s="458"/>
      <c r="F413" s="304" t="s">
        <v>488</v>
      </c>
      <c r="G413" s="305"/>
      <c r="H413" s="305" t="s">
        <v>484</v>
      </c>
      <c r="I413" s="305"/>
      <c r="J413" s="308" t="s">
        <v>485</v>
      </c>
      <c r="K413" s="279" t="s">
        <v>489</v>
      </c>
      <c r="L413" s="279"/>
      <c r="M413" s="279"/>
      <c r="N413" s="307"/>
      <c r="O413" s="305" t="s">
        <v>486</v>
      </c>
      <c r="P413" s="279" t="s">
        <v>497</v>
      </c>
      <c r="Q413" s="279"/>
      <c r="R413" s="279"/>
      <c r="S413" s="279"/>
      <c r="T413" s="279"/>
      <c r="U413" s="279"/>
      <c r="V413" s="279"/>
      <c r="W413" s="279"/>
      <c r="X413" s="307"/>
    </row>
    <row r="414" spans="1:24" ht="13.5" x14ac:dyDescent="0.15">
      <c r="A414" s="279"/>
      <c r="B414" s="280"/>
      <c r="C414" s="456"/>
      <c r="D414" s="457"/>
      <c r="E414" s="458"/>
      <c r="F414" s="304" t="s">
        <v>491</v>
      </c>
      <c r="G414" s="305"/>
      <c r="H414" s="305"/>
      <c r="I414" s="305"/>
      <c r="J414" s="305"/>
      <c r="K414" s="305"/>
      <c r="L414" s="305"/>
      <c r="M414" s="279"/>
      <c r="N414" s="307"/>
      <c r="O414" s="299"/>
      <c r="P414" s="279"/>
      <c r="Q414" s="279"/>
      <c r="R414" s="279"/>
      <c r="S414" s="279"/>
      <c r="T414" s="279"/>
      <c r="U414" s="279"/>
      <c r="V414" s="279"/>
      <c r="W414" s="279"/>
      <c r="X414" s="307"/>
    </row>
    <row r="415" spans="1:24" ht="13.5" x14ac:dyDescent="0.15">
      <c r="A415" s="279"/>
      <c r="B415" s="280"/>
      <c r="C415" s="456"/>
      <c r="D415" s="457"/>
      <c r="E415" s="458"/>
      <c r="F415" s="304" t="s">
        <v>491</v>
      </c>
      <c r="G415" s="305"/>
      <c r="H415" s="305"/>
      <c r="I415" s="305"/>
      <c r="J415" s="305"/>
      <c r="K415" s="305"/>
      <c r="L415" s="305"/>
      <c r="M415" s="279"/>
      <c r="N415" s="307"/>
      <c r="O415" s="279"/>
      <c r="P415" s="308"/>
      <c r="Q415" s="308"/>
      <c r="R415" s="308"/>
      <c r="S415" s="308"/>
      <c r="T415" s="308"/>
      <c r="U415" s="308"/>
      <c r="V415" s="308"/>
      <c r="W415" s="308"/>
      <c r="X415" s="307"/>
    </row>
    <row r="416" spans="1:24" ht="13.5" x14ac:dyDescent="0.15">
      <c r="A416" s="279"/>
      <c r="B416" s="280"/>
      <c r="C416" s="456"/>
      <c r="D416" s="457"/>
      <c r="E416" s="458"/>
      <c r="F416" s="280"/>
      <c r="G416" s="280"/>
      <c r="H416" s="280"/>
      <c r="I416" s="280"/>
      <c r="J416" s="280"/>
      <c r="K416" s="280"/>
      <c r="L416" s="280"/>
      <c r="M416" s="279"/>
      <c r="N416" s="307"/>
      <c r="O416" s="279"/>
      <c r="P416" s="279"/>
      <c r="Q416" s="279"/>
      <c r="R416" s="279"/>
      <c r="S416" s="279"/>
      <c r="T416" s="279"/>
      <c r="U416" s="279"/>
      <c r="V416" s="279"/>
      <c r="W416" s="279"/>
      <c r="X416" s="307"/>
    </row>
    <row r="417" spans="1:24" thickBot="1" x14ac:dyDescent="0.2">
      <c r="A417" s="279"/>
      <c r="B417" s="280"/>
      <c r="C417" s="459"/>
      <c r="D417" s="460"/>
      <c r="E417" s="461"/>
      <c r="F417" s="310"/>
      <c r="G417" s="311"/>
      <c r="H417" s="311"/>
      <c r="I417" s="311"/>
      <c r="J417" s="311"/>
      <c r="K417" s="311"/>
      <c r="L417" s="311"/>
      <c r="M417" s="311"/>
      <c r="N417" s="312"/>
      <c r="O417" s="311"/>
      <c r="P417" s="311"/>
      <c r="Q417" s="311"/>
      <c r="R417" s="311"/>
      <c r="S417" s="311"/>
      <c r="T417" s="311"/>
      <c r="U417" s="311"/>
      <c r="V417" s="311"/>
      <c r="W417" s="311"/>
      <c r="X417" s="312"/>
    </row>
    <row r="418" spans="1:24" ht="13.5" x14ac:dyDescent="0.15">
      <c r="A418" s="279"/>
      <c r="B418" s="280"/>
      <c r="C418" s="281"/>
      <c r="D418" s="281"/>
      <c r="E418" s="281"/>
      <c r="F418" s="282"/>
      <c r="G418" s="282"/>
      <c r="H418" s="282"/>
      <c r="I418" s="282"/>
      <c r="J418" s="282"/>
      <c r="K418" s="282"/>
      <c r="L418" s="282"/>
      <c r="M418" s="282"/>
      <c r="N418" s="282"/>
      <c r="O418" s="282"/>
      <c r="P418" s="282"/>
      <c r="Q418" s="282"/>
      <c r="R418" s="282"/>
      <c r="S418" s="282"/>
      <c r="T418" s="282"/>
      <c r="U418" s="282"/>
      <c r="V418" s="282"/>
      <c r="W418" s="282"/>
      <c r="X418" s="282"/>
    </row>
    <row r="419" spans="1:24" thickBot="1" x14ac:dyDescent="0.2">
      <c r="A419" s="279"/>
      <c r="B419" s="279"/>
      <c r="C419" s="279"/>
      <c r="D419" s="279"/>
      <c r="E419" s="279"/>
      <c r="F419" s="279"/>
      <c r="G419" s="279"/>
      <c r="H419" s="279"/>
      <c r="I419" s="279"/>
      <c r="J419" s="279"/>
      <c r="K419" s="279"/>
      <c r="L419" s="279"/>
      <c r="M419" s="279"/>
      <c r="N419" s="279"/>
      <c r="O419" s="279"/>
      <c r="P419" s="279"/>
      <c r="Q419" s="279"/>
      <c r="R419" s="279"/>
      <c r="S419" s="279"/>
      <c r="T419" s="279"/>
      <c r="U419" s="279"/>
      <c r="V419" s="279"/>
      <c r="W419" s="279"/>
      <c r="X419" s="279"/>
    </row>
    <row r="420" spans="1:24" ht="15" thickBot="1" x14ac:dyDescent="0.2">
      <c r="A420" s="313" t="s">
        <v>499</v>
      </c>
      <c r="B420" s="279"/>
      <c r="C420" s="279"/>
      <c r="D420" s="279"/>
      <c r="E420" s="279"/>
      <c r="F420" s="279"/>
      <c r="G420" s="279"/>
      <c r="H420" s="279"/>
      <c r="I420" s="279"/>
      <c r="J420" s="279"/>
      <c r="K420" s="279"/>
      <c r="L420" s="279"/>
      <c r="M420" s="279"/>
      <c r="N420" s="279"/>
      <c r="O420" s="279"/>
      <c r="P420" s="279"/>
      <c r="Q420" s="279"/>
      <c r="R420" s="279"/>
      <c r="S420" s="279"/>
      <c r="T420" s="279"/>
      <c r="U420" s="462" t="s">
        <v>498</v>
      </c>
      <c r="V420" s="463"/>
      <c r="W420" s="464"/>
      <c r="X420" s="279"/>
    </row>
    <row r="421" spans="1:24" thickBot="1" x14ac:dyDescent="0.2">
      <c r="A421" s="313"/>
      <c r="B421" s="279"/>
      <c r="C421" s="279"/>
      <c r="D421" s="279"/>
      <c r="E421" s="279"/>
      <c r="F421" s="279"/>
      <c r="G421" s="279"/>
      <c r="H421" s="279"/>
      <c r="I421" s="279"/>
      <c r="J421" s="279"/>
      <c r="K421" s="279"/>
      <c r="L421" s="279"/>
      <c r="M421" s="279"/>
      <c r="N421" s="279"/>
      <c r="O421" s="279"/>
      <c r="P421" s="279"/>
      <c r="Q421" s="279"/>
      <c r="R421" s="279"/>
      <c r="S421" s="279"/>
      <c r="T421" s="279"/>
      <c r="U421" s="279"/>
      <c r="V421" s="279"/>
      <c r="W421" s="279"/>
      <c r="X421" s="279"/>
    </row>
    <row r="422" spans="1:24" ht="13.5" x14ac:dyDescent="0.15">
      <c r="A422" s="279"/>
      <c r="B422" s="440" t="s">
        <v>500</v>
      </c>
      <c r="C422" s="441"/>
      <c r="D422" s="446"/>
      <c r="E422" s="447" t="s">
        <v>501</v>
      </c>
      <c r="F422" s="448"/>
      <c r="G422" s="448"/>
      <c r="H422" s="448"/>
      <c r="I422" s="448"/>
      <c r="J422" s="448"/>
      <c r="K422" s="448"/>
      <c r="L422" s="448"/>
      <c r="M422" s="448"/>
      <c r="N422" s="448"/>
      <c r="O422" s="448"/>
      <c r="P422" s="448"/>
      <c r="Q422" s="448"/>
      <c r="R422" s="448"/>
      <c r="S422" s="449"/>
      <c r="T422" s="279"/>
      <c r="U422" s="279"/>
      <c r="V422" s="279"/>
      <c r="W422" s="279"/>
      <c r="X422" s="283"/>
    </row>
    <row r="423" spans="1:24" ht="13.5" x14ac:dyDescent="0.15">
      <c r="A423" s="279"/>
      <c r="B423" s="316" t="s">
        <v>481</v>
      </c>
      <c r="C423" s="317"/>
      <c r="D423" s="318"/>
      <c r="E423" s="319" t="s">
        <v>502</v>
      </c>
      <c r="F423" s="317"/>
      <c r="G423" s="317"/>
      <c r="H423" s="317"/>
      <c r="I423" s="317"/>
      <c r="J423" s="317"/>
      <c r="K423" s="317"/>
      <c r="L423" s="317"/>
      <c r="M423" s="317"/>
      <c r="N423" s="317"/>
      <c r="O423" s="317"/>
      <c r="P423" s="317"/>
      <c r="Q423" s="321"/>
      <c r="R423" s="321"/>
      <c r="S423" s="320"/>
      <c r="T423" s="279"/>
      <c r="U423" s="279"/>
      <c r="V423" s="279"/>
      <c r="W423" s="279"/>
      <c r="X423" s="283"/>
    </row>
    <row r="424" spans="1:24" thickBot="1" x14ac:dyDescent="0.2">
      <c r="A424" s="279"/>
      <c r="B424" s="295" t="s">
        <v>495</v>
      </c>
      <c r="C424" s="296"/>
      <c r="D424" s="314"/>
      <c r="E424" s="315" t="s">
        <v>518</v>
      </c>
      <c r="F424" s="296"/>
      <c r="G424" s="296"/>
      <c r="H424" s="296"/>
      <c r="I424" s="296"/>
      <c r="J424" s="296"/>
      <c r="K424" s="296"/>
      <c r="L424" s="296"/>
      <c r="M424" s="296"/>
      <c r="N424" s="296"/>
      <c r="O424" s="296"/>
      <c r="P424" s="296"/>
      <c r="Q424" s="322"/>
      <c r="R424" s="322"/>
      <c r="S424" s="297"/>
      <c r="T424" s="279"/>
      <c r="U424" s="279"/>
      <c r="V424" s="279"/>
      <c r="W424" s="279"/>
      <c r="X424" s="283"/>
    </row>
    <row r="425" spans="1:24" ht="13.5" x14ac:dyDescent="0.15">
      <c r="A425" s="280"/>
      <c r="B425" s="280"/>
      <c r="C425" s="280"/>
      <c r="D425" s="280"/>
      <c r="E425" s="280"/>
      <c r="F425" s="280"/>
      <c r="G425" s="280"/>
      <c r="H425" s="280"/>
      <c r="I425" s="280"/>
      <c r="J425" s="280"/>
      <c r="K425" s="280"/>
      <c r="L425" s="280"/>
      <c r="M425" s="280"/>
      <c r="N425" s="280"/>
      <c r="O425" s="280"/>
      <c r="P425" s="280"/>
      <c r="Q425" s="280"/>
      <c r="R425" s="280"/>
      <c r="S425" s="280"/>
      <c r="T425" s="280"/>
      <c r="U425" s="280"/>
      <c r="V425" s="280"/>
      <c r="W425" s="280"/>
      <c r="X425" s="280"/>
    </row>
    <row r="426" spans="1:24" ht="13.5" x14ac:dyDescent="0.15">
      <c r="A426" s="283"/>
      <c r="B426" s="283"/>
      <c r="C426" s="283"/>
      <c r="D426" s="283"/>
      <c r="E426" s="283"/>
      <c r="F426" s="283"/>
      <c r="G426" s="283"/>
      <c r="H426" s="283"/>
      <c r="I426" s="283"/>
      <c r="J426" s="283"/>
      <c r="K426" s="283"/>
      <c r="L426" s="283"/>
      <c r="M426" s="283"/>
      <c r="N426" s="283"/>
      <c r="O426" s="283"/>
      <c r="P426" s="283"/>
      <c r="Q426" s="283"/>
      <c r="R426" s="283"/>
      <c r="S426" s="283"/>
      <c r="T426" s="283"/>
      <c r="U426" s="283"/>
      <c r="V426" s="283"/>
      <c r="W426" s="283"/>
      <c r="X426" s="283"/>
    </row>
  </sheetData>
  <mergeCells count="430">
    <mergeCell ref="AA123:AB123"/>
    <mergeCell ref="B164:E165"/>
    <mergeCell ref="F164:X164"/>
    <mergeCell ref="F165:X165"/>
    <mergeCell ref="B148:E158"/>
    <mergeCell ref="B159:E163"/>
    <mergeCell ref="F142:X142"/>
    <mergeCell ref="I112:K112"/>
    <mergeCell ref="L113:R117"/>
    <mergeCell ref="S113:X117"/>
    <mergeCell ref="I113:K117"/>
    <mergeCell ref="L112:R112"/>
    <mergeCell ref="B116:H116"/>
    <mergeCell ref="B121:H121"/>
    <mergeCell ref="B122:H122"/>
    <mergeCell ref="B130:H130"/>
    <mergeCell ref="B117:H117"/>
    <mergeCell ref="K34:Q34"/>
    <mergeCell ref="E42:I42"/>
    <mergeCell ref="R109:S109"/>
    <mergeCell ref="U108:V108"/>
    <mergeCell ref="U109:V109"/>
    <mergeCell ref="K107:L107"/>
    <mergeCell ref="D107:E107"/>
    <mergeCell ref="N108:O108"/>
    <mergeCell ref="R107:S107"/>
    <mergeCell ref="R108:S108"/>
    <mergeCell ref="D108:E108"/>
    <mergeCell ref="K108:L108"/>
    <mergeCell ref="K109:L109"/>
    <mergeCell ref="N109:O109"/>
    <mergeCell ref="D109:E109"/>
    <mergeCell ref="G108:H108"/>
    <mergeCell ref="G109:H109"/>
    <mergeCell ref="G1:P1"/>
    <mergeCell ref="J26:O26"/>
    <mergeCell ref="Q26:V26"/>
    <mergeCell ref="Q27:V27"/>
    <mergeCell ref="N107:O107"/>
    <mergeCell ref="B22:W22"/>
    <mergeCell ref="B71:D71"/>
    <mergeCell ref="G107:H107"/>
    <mergeCell ref="J42:P42"/>
    <mergeCell ref="Q42:W42"/>
    <mergeCell ref="I99:K99"/>
    <mergeCell ref="I100:K100"/>
    <mergeCell ref="J27:O27"/>
    <mergeCell ref="U107:V107"/>
    <mergeCell ref="B70:D70"/>
    <mergeCell ref="B19:W19"/>
    <mergeCell ref="C3:W3"/>
    <mergeCell ref="B42:C42"/>
    <mergeCell ref="C28:W28"/>
    <mergeCell ref="C26:H26"/>
    <mergeCell ref="C27:H27"/>
    <mergeCell ref="C100:E100"/>
    <mergeCell ref="C99:E99"/>
    <mergeCell ref="H34:J34"/>
    <mergeCell ref="E193:K193"/>
    <mergeCell ref="O180:P180"/>
    <mergeCell ref="O182:P182"/>
    <mergeCell ref="O183:P183"/>
    <mergeCell ref="O179:P179"/>
    <mergeCell ref="R177:X177"/>
    <mergeCell ref="W179:X180"/>
    <mergeCell ref="U179:V180"/>
    <mergeCell ref="S118:X126"/>
    <mergeCell ref="L124:R124"/>
    <mergeCell ref="L122:R122"/>
    <mergeCell ref="L120:R120"/>
    <mergeCell ref="L119:R119"/>
    <mergeCell ref="I127:K131"/>
    <mergeCell ref="B142:E142"/>
    <mergeCell ref="L126:R126"/>
    <mergeCell ref="R179:T180"/>
    <mergeCell ref="B177:M177"/>
    <mergeCell ref="N177:Q177"/>
    <mergeCell ref="B143:E147"/>
    <mergeCell ref="L121:R121"/>
    <mergeCell ref="I118:K126"/>
    <mergeCell ref="B123:H123"/>
    <mergeCell ref="B131:H131"/>
    <mergeCell ref="A221:X221"/>
    <mergeCell ref="B112:H112"/>
    <mergeCell ref="B194:C199"/>
    <mergeCell ref="L188:P199"/>
    <mergeCell ref="L123:R123"/>
    <mergeCell ref="L118:R118"/>
    <mergeCell ref="B212:X218"/>
    <mergeCell ref="F208:I208"/>
    <mergeCell ref="D202:K202"/>
    <mergeCell ref="L202:P204"/>
    <mergeCell ref="D203:K203"/>
    <mergeCell ref="D204:K204"/>
    <mergeCell ref="Q202:X202"/>
    <mergeCell ref="Q203:X203"/>
    <mergeCell ref="Q204:X204"/>
    <mergeCell ref="B202:C204"/>
    <mergeCell ref="S112:X112"/>
    <mergeCell ref="R182:T183"/>
    <mergeCell ref="L127:R131"/>
    <mergeCell ref="S127:X131"/>
    <mergeCell ref="L125:R125"/>
    <mergeCell ref="U182:V183"/>
    <mergeCell ref="W182:X183"/>
    <mergeCell ref="B188:C193"/>
    <mergeCell ref="I273:M273"/>
    <mergeCell ref="O273:P273"/>
    <mergeCell ref="B268:H268"/>
    <mergeCell ref="I268:T268"/>
    <mergeCell ref="U268:X268"/>
    <mergeCell ref="D269:H269"/>
    <mergeCell ref="I269:M269"/>
    <mergeCell ref="O269:P269"/>
    <mergeCell ref="Q269:T269"/>
    <mergeCell ref="U269:X269"/>
    <mergeCell ref="D270:H270"/>
    <mergeCell ref="I270:M270"/>
    <mergeCell ref="O270:P270"/>
    <mergeCell ref="Q270:T270"/>
    <mergeCell ref="U270:X270"/>
    <mergeCell ref="D271:H271"/>
    <mergeCell ref="I271:M271"/>
    <mergeCell ref="O271:P271"/>
    <mergeCell ref="Q271:T271"/>
    <mergeCell ref="U271:X271"/>
    <mergeCell ref="B324:C324"/>
    <mergeCell ref="D324:F324"/>
    <mergeCell ref="G324:J324"/>
    <mergeCell ref="K324:O324"/>
    <mergeCell ref="P324:S324"/>
    <mergeCell ref="T324:W324"/>
    <mergeCell ref="U274:X274"/>
    <mergeCell ref="D276:H276"/>
    <mergeCell ref="I276:M276"/>
    <mergeCell ref="O276:P276"/>
    <mergeCell ref="Q276:T276"/>
    <mergeCell ref="B319:C319"/>
    <mergeCell ref="D319:F319"/>
    <mergeCell ref="G319:J319"/>
    <mergeCell ref="K319:O319"/>
    <mergeCell ref="P319:S319"/>
    <mergeCell ref="T319:W319"/>
    <mergeCell ref="B318:C318"/>
    <mergeCell ref="D318:F318"/>
    <mergeCell ref="G318:J318"/>
    <mergeCell ref="K318:O318"/>
    <mergeCell ref="P318:S318"/>
    <mergeCell ref="T318:W318"/>
    <mergeCell ref="B321:C321"/>
    <mergeCell ref="D321:F321"/>
    <mergeCell ref="G321:J321"/>
    <mergeCell ref="K321:O321"/>
    <mergeCell ref="P321:S321"/>
    <mergeCell ref="T321:W321"/>
    <mergeCell ref="B320:C320"/>
    <mergeCell ref="D320:F320"/>
    <mergeCell ref="G320:J320"/>
    <mergeCell ref="K320:O320"/>
    <mergeCell ref="P320:S320"/>
    <mergeCell ref="T320:W320"/>
    <mergeCell ref="B323:C323"/>
    <mergeCell ref="D323:F323"/>
    <mergeCell ref="G323:J323"/>
    <mergeCell ref="K323:O323"/>
    <mergeCell ref="P323:S323"/>
    <mergeCell ref="T323:W323"/>
    <mergeCell ref="B322:C322"/>
    <mergeCell ref="D322:F322"/>
    <mergeCell ref="G322:J322"/>
    <mergeCell ref="K322:O322"/>
    <mergeCell ref="P322:S322"/>
    <mergeCell ref="T322:W322"/>
    <mergeCell ref="B332:C332"/>
    <mergeCell ref="D332:F332"/>
    <mergeCell ref="G332:J332"/>
    <mergeCell ref="K332:O332"/>
    <mergeCell ref="P332:S332"/>
    <mergeCell ref="T332:W332"/>
    <mergeCell ref="B331:C331"/>
    <mergeCell ref="D331:F331"/>
    <mergeCell ref="G331:J331"/>
    <mergeCell ref="K331:O331"/>
    <mergeCell ref="P331:S331"/>
    <mergeCell ref="T331:W331"/>
    <mergeCell ref="B334:C334"/>
    <mergeCell ref="D334:F334"/>
    <mergeCell ref="G334:J334"/>
    <mergeCell ref="K334:O334"/>
    <mergeCell ref="P334:S334"/>
    <mergeCell ref="T334:W334"/>
    <mergeCell ref="B333:C333"/>
    <mergeCell ref="D333:F333"/>
    <mergeCell ref="G333:J333"/>
    <mergeCell ref="K333:O333"/>
    <mergeCell ref="P333:S333"/>
    <mergeCell ref="T333:W333"/>
    <mergeCell ref="U276:X276"/>
    <mergeCell ref="D277:H277"/>
    <mergeCell ref="I277:M277"/>
    <mergeCell ref="O277:P277"/>
    <mergeCell ref="Q277:T277"/>
    <mergeCell ref="U277:X277"/>
    <mergeCell ref="A234:X234"/>
    <mergeCell ref="D275:H275"/>
    <mergeCell ref="I275:M275"/>
    <mergeCell ref="O275:P275"/>
    <mergeCell ref="Q275:T275"/>
    <mergeCell ref="U275:X275"/>
    <mergeCell ref="D274:H274"/>
    <mergeCell ref="I274:M274"/>
    <mergeCell ref="O274:P274"/>
    <mergeCell ref="Q274:T274"/>
    <mergeCell ref="D272:H272"/>
    <mergeCell ref="I272:M272"/>
    <mergeCell ref="O272:P272"/>
    <mergeCell ref="Q272:T272"/>
    <mergeCell ref="U272:X272"/>
    <mergeCell ref="D273:H273"/>
    <mergeCell ref="Q273:T273"/>
    <mergeCell ref="U273:X273"/>
    <mergeCell ref="D278:H278"/>
    <mergeCell ref="I278:M278"/>
    <mergeCell ref="O278:P278"/>
    <mergeCell ref="Q278:T278"/>
    <mergeCell ref="U278:X278"/>
    <mergeCell ref="D279:H279"/>
    <mergeCell ref="I279:M279"/>
    <mergeCell ref="O279:P279"/>
    <mergeCell ref="Q279:T279"/>
    <mergeCell ref="U279:X279"/>
    <mergeCell ref="D280:H280"/>
    <mergeCell ref="I280:M280"/>
    <mergeCell ref="O280:P280"/>
    <mergeCell ref="Q280:T280"/>
    <mergeCell ref="U280:X280"/>
    <mergeCell ref="D281:H281"/>
    <mergeCell ref="I281:M281"/>
    <mergeCell ref="O281:P281"/>
    <mergeCell ref="Q281:T281"/>
    <mergeCell ref="U281:X281"/>
    <mergeCell ref="D282:H282"/>
    <mergeCell ref="I282:M282"/>
    <mergeCell ref="O282:P282"/>
    <mergeCell ref="Q282:T282"/>
    <mergeCell ref="U282:X282"/>
    <mergeCell ref="D283:H283"/>
    <mergeCell ref="I283:M283"/>
    <mergeCell ref="O283:P283"/>
    <mergeCell ref="Q283:T283"/>
    <mergeCell ref="U283:X283"/>
    <mergeCell ref="D284:H284"/>
    <mergeCell ref="I284:M284"/>
    <mergeCell ref="O284:P284"/>
    <mergeCell ref="Q284:T284"/>
    <mergeCell ref="U284:X284"/>
    <mergeCell ref="D285:H285"/>
    <mergeCell ref="I285:M285"/>
    <mergeCell ref="O285:P285"/>
    <mergeCell ref="Q285:T285"/>
    <mergeCell ref="U285:X285"/>
    <mergeCell ref="D286:H286"/>
    <mergeCell ref="I286:M286"/>
    <mergeCell ref="O286:P286"/>
    <mergeCell ref="Q286:T286"/>
    <mergeCell ref="U286:X286"/>
    <mergeCell ref="D287:H287"/>
    <mergeCell ref="I287:M287"/>
    <mergeCell ref="O287:P287"/>
    <mergeCell ref="Q287:T287"/>
    <mergeCell ref="U287:X287"/>
    <mergeCell ref="D288:H288"/>
    <mergeCell ref="I288:M288"/>
    <mergeCell ref="O288:P288"/>
    <mergeCell ref="Q288:T288"/>
    <mergeCell ref="U288:X288"/>
    <mergeCell ref="D289:H289"/>
    <mergeCell ref="I289:M289"/>
    <mergeCell ref="O289:P289"/>
    <mergeCell ref="Q289:T289"/>
    <mergeCell ref="U289:X289"/>
    <mergeCell ref="G302:K302"/>
    <mergeCell ref="Q302:U302"/>
    <mergeCell ref="G304:K304"/>
    <mergeCell ref="Q304:U304"/>
    <mergeCell ref="G305:K305"/>
    <mergeCell ref="Q305:U305"/>
    <mergeCell ref="G294:K294"/>
    <mergeCell ref="G295:K295"/>
    <mergeCell ref="G297:K297"/>
    <mergeCell ref="G298:K298"/>
    <mergeCell ref="G301:K301"/>
    <mergeCell ref="Q301:U301"/>
    <mergeCell ref="G311:K311"/>
    <mergeCell ref="Q311:U311"/>
    <mergeCell ref="G313:K313"/>
    <mergeCell ref="Q313:U313"/>
    <mergeCell ref="G314:K314"/>
    <mergeCell ref="Q314:U314"/>
    <mergeCell ref="G307:K307"/>
    <mergeCell ref="Q307:U307"/>
    <mergeCell ref="G308:K308"/>
    <mergeCell ref="Q308:U308"/>
    <mergeCell ref="G310:K310"/>
    <mergeCell ref="Q310:U310"/>
    <mergeCell ref="B326:C326"/>
    <mergeCell ref="D326:F326"/>
    <mergeCell ref="G326:J326"/>
    <mergeCell ref="K326:O326"/>
    <mergeCell ref="P326:S326"/>
    <mergeCell ref="T326:W326"/>
    <mergeCell ref="B325:C325"/>
    <mergeCell ref="D325:F325"/>
    <mergeCell ref="G325:J325"/>
    <mergeCell ref="K325:O325"/>
    <mergeCell ref="P325:S325"/>
    <mergeCell ref="T325:W325"/>
    <mergeCell ref="B336:C336"/>
    <mergeCell ref="D336:F336"/>
    <mergeCell ref="G336:J336"/>
    <mergeCell ref="K336:O336"/>
    <mergeCell ref="P336:S336"/>
    <mergeCell ref="T336:W336"/>
    <mergeCell ref="B335:C335"/>
    <mergeCell ref="D335:F335"/>
    <mergeCell ref="G335:J335"/>
    <mergeCell ref="K335:O335"/>
    <mergeCell ref="P335:S335"/>
    <mergeCell ref="T335:W335"/>
    <mergeCell ref="B328:C328"/>
    <mergeCell ref="D328:F328"/>
    <mergeCell ref="G328:J328"/>
    <mergeCell ref="K328:O328"/>
    <mergeCell ref="P328:S328"/>
    <mergeCell ref="T328:W328"/>
    <mergeCell ref="B327:C327"/>
    <mergeCell ref="D327:F327"/>
    <mergeCell ref="G327:J327"/>
    <mergeCell ref="K327:O327"/>
    <mergeCell ref="P327:S327"/>
    <mergeCell ref="T327:W327"/>
    <mergeCell ref="B422:D422"/>
    <mergeCell ref="E422:S422"/>
    <mergeCell ref="A362:X362"/>
    <mergeCell ref="A363:X363"/>
    <mergeCell ref="A367:X367"/>
    <mergeCell ref="A366:X366"/>
    <mergeCell ref="A365:X365"/>
    <mergeCell ref="A370:X370"/>
    <mergeCell ref="A369:X369"/>
    <mergeCell ref="A373:X373"/>
    <mergeCell ref="F409:N410"/>
    <mergeCell ref="O409:X410"/>
    <mergeCell ref="A368:X368"/>
    <mergeCell ref="A378:X378"/>
    <mergeCell ref="A372:X372"/>
    <mergeCell ref="A383:X383"/>
    <mergeCell ref="A384:X384"/>
    <mergeCell ref="A380:X380"/>
    <mergeCell ref="U420:W420"/>
    <mergeCell ref="A385:X385"/>
    <mergeCell ref="A388:X388"/>
    <mergeCell ref="A386:X386"/>
    <mergeCell ref="A392:X392"/>
    <mergeCell ref="A391:X391"/>
    <mergeCell ref="C409:E417"/>
    <mergeCell ref="B341:C341"/>
    <mergeCell ref="D341:F341"/>
    <mergeCell ref="G341:J341"/>
    <mergeCell ref="K341:O341"/>
    <mergeCell ref="P341:S341"/>
    <mergeCell ref="T341:W341"/>
    <mergeCell ref="I357:N357"/>
    <mergeCell ref="I358:N358"/>
    <mergeCell ref="G349:H351"/>
    <mergeCell ref="I349:N349"/>
    <mergeCell ref="I350:N350"/>
    <mergeCell ref="I351:N351"/>
    <mergeCell ref="C353:F358"/>
    <mergeCell ref="G353:N353"/>
    <mergeCell ref="C344:K344"/>
    <mergeCell ref="N344:U344"/>
    <mergeCell ref="C346:F351"/>
    <mergeCell ref="G346:N346"/>
    <mergeCell ref="O346:X346"/>
    <mergeCell ref="G347:H347"/>
    <mergeCell ref="I347:N347"/>
    <mergeCell ref="O347:X351"/>
    <mergeCell ref="G348:H348"/>
    <mergeCell ref="B340:C340"/>
    <mergeCell ref="D340:F340"/>
    <mergeCell ref="G340:J340"/>
    <mergeCell ref="K340:O340"/>
    <mergeCell ref="P340:S340"/>
    <mergeCell ref="T340:W340"/>
    <mergeCell ref="B339:C339"/>
    <mergeCell ref="U395:W395"/>
    <mergeCell ref="C399:E407"/>
    <mergeCell ref="F399:N400"/>
    <mergeCell ref="O399:X400"/>
    <mergeCell ref="I348:N348"/>
    <mergeCell ref="O353:X353"/>
    <mergeCell ref="G354:H354"/>
    <mergeCell ref="I354:N354"/>
    <mergeCell ref="O354:X358"/>
    <mergeCell ref="G355:H355"/>
    <mergeCell ref="I355:N355"/>
    <mergeCell ref="G356:H358"/>
    <mergeCell ref="I356:N356"/>
    <mergeCell ref="A389:X389"/>
    <mergeCell ref="A377:X377"/>
    <mergeCell ref="A374:X374"/>
    <mergeCell ref="U360:W360"/>
    <mergeCell ref="T338:W338"/>
    <mergeCell ref="B337:C337"/>
    <mergeCell ref="D337:F337"/>
    <mergeCell ref="G337:J337"/>
    <mergeCell ref="K337:O337"/>
    <mergeCell ref="D339:F339"/>
    <mergeCell ref="G339:J339"/>
    <mergeCell ref="P337:S337"/>
    <mergeCell ref="T337:W337"/>
    <mergeCell ref="B338:C338"/>
    <mergeCell ref="D338:F338"/>
    <mergeCell ref="G338:J338"/>
    <mergeCell ref="K338:O338"/>
    <mergeCell ref="P338:S338"/>
    <mergeCell ref="K339:O339"/>
    <mergeCell ref="P339:S339"/>
    <mergeCell ref="T339:W339"/>
  </mergeCells>
  <phoneticPr fontId="42"/>
  <dataValidations count="1">
    <dataValidation type="list" allowBlank="1" showInputMessage="1" showErrorMessage="1" sqref="H143:H144 H148">
      <formula1>#REF!</formula1>
    </dataValidation>
  </dataValidations>
  <hyperlinks>
    <hyperlink ref="AB112" r:id="rId1"/>
    <hyperlink ref="AA115" r:id="rId2"/>
    <hyperlink ref="AA118" r:id="rId3"/>
    <hyperlink ref="AA123" r:id="rId4"/>
    <hyperlink ref="AA129" r:id="rId5"/>
    <hyperlink ref="AA127" r:id="rId6" location="80"/>
    <hyperlink ref="AA131" r:id="rId7"/>
    <hyperlink ref="AA120" r:id="rId8"/>
  </hyperlinks>
  <printOptions horizontalCentered="1"/>
  <pageMargins left="0.51181102362204722" right="0.39370078740157483" top="0.6692913385826772" bottom="0.51181102362204722" header="0.31496062992125984" footer="0.31496062992125984"/>
  <pageSetup paperSize="9" orientation="portrait" verticalDpi="0" r:id="rId9"/>
  <headerFooter>
    <oddFooter>&amp;P / &amp;N ページ</oddFooter>
  </headerFooter>
  <rowBreaks count="13" manualBreakCount="13">
    <brk id="39" max="23" man="1"/>
    <brk id="69" max="23" man="1"/>
    <brk id="102" max="23" man="1"/>
    <brk id="138" max="23" man="1"/>
    <brk id="170" max="23" man="1"/>
    <brk id="205" max="23" man="1"/>
    <brk id="233" max="23" man="1"/>
    <brk id="266" max="23" man="1"/>
    <brk id="290" max="23" man="1"/>
    <brk id="316" max="23" man="1"/>
    <brk id="342" max="23" man="1"/>
    <brk id="359" max="23" man="1"/>
    <brk id="394" max="23" man="1"/>
  </rowBreaks>
  <drawing r:id="rId1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zoomScaleNormal="100" workbookViewId="0">
      <selection sqref="A1:D1"/>
    </sheetView>
  </sheetViews>
  <sheetFormatPr defaultRowHeight="13.5" x14ac:dyDescent="0.15"/>
  <cols>
    <col min="1" max="4" width="20.625" customWidth="1"/>
  </cols>
  <sheetData>
    <row r="1" spans="1:4" ht="20.100000000000001" customHeight="1" x14ac:dyDescent="0.15">
      <c r="A1" s="737" t="s">
        <v>318</v>
      </c>
      <c r="B1" s="737"/>
      <c r="C1" s="737"/>
      <c r="D1" s="737"/>
    </row>
    <row r="2" spans="1:4" ht="20.100000000000001" customHeight="1" x14ac:dyDescent="0.15">
      <c r="A2" s="741" t="s">
        <v>319</v>
      </c>
      <c r="B2" s="741"/>
      <c r="C2" s="741"/>
      <c r="D2" s="741"/>
    </row>
    <row r="3" spans="1:4" x14ac:dyDescent="0.15">
      <c r="A3" s="739" t="s">
        <v>316</v>
      </c>
      <c r="B3" s="739"/>
      <c r="C3" s="739"/>
      <c r="D3" s="739"/>
    </row>
    <row r="4" spans="1:4" x14ac:dyDescent="0.15">
      <c r="A4" s="738" t="s">
        <v>317</v>
      </c>
      <c r="B4" s="738"/>
      <c r="C4" s="738"/>
      <c r="D4" s="738"/>
    </row>
    <row r="5" spans="1:4" ht="20.100000000000001" customHeight="1" thickBot="1" x14ac:dyDescent="0.2">
      <c r="A5" s="740" t="s">
        <v>315</v>
      </c>
      <c r="B5" s="740"/>
      <c r="C5" s="740"/>
      <c r="D5" s="740"/>
    </row>
    <row r="6" spans="1:4" ht="15" thickTop="1" thickBot="1" x14ac:dyDescent="0.2">
      <c r="A6" s="10" t="s">
        <v>12</v>
      </c>
      <c r="B6" s="11" t="s">
        <v>13</v>
      </c>
      <c r="C6" s="11" t="s">
        <v>14</v>
      </c>
      <c r="D6" s="12" t="s">
        <v>17</v>
      </c>
    </row>
    <row r="7" spans="1:4" ht="15" thickTop="1" thickBot="1" x14ac:dyDescent="0.2">
      <c r="A7" s="7" t="s">
        <v>16</v>
      </c>
      <c r="B7" s="8" t="s">
        <v>18</v>
      </c>
      <c r="C7" s="8" t="s">
        <v>19</v>
      </c>
      <c r="D7" s="9" t="s">
        <v>20</v>
      </c>
    </row>
    <row r="8" spans="1:4" ht="14.25" thickTop="1" x14ac:dyDescent="0.15"/>
  </sheetData>
  <mergeCells count="5">
    <mergeCell ref="A1:D1"/>
    <mergeCell ref="A4:D4"/>
    <mergeCell ref="A3:D3"/>
    <mergeCell ref="A5:D5"/>
    <mergeCell ref="A2:D2"/>
  </mergeCells>
  <phoneticPr fontId="42"/>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0"/>
  <sheetViews>
    <sheetView zoomScale="80" zoomScaleNormal="80" workbookViewId="0"/>
  </sheetViews>
  <sheetFormatPr defaultRowHeight="21" customHeight="1" x14ac:dyDescent="0.15"/>
  <cols>
    <col min="1" max="1" width="5.625" style="400" customWidth="1"/>
    <col min="2" max="2" width="35.625" style="394" customWidth="1"/>
    <col min="3" max="3" width="38.625" style="394" customWidth="1"/>
    <col min="4" max="16384" width="9" style="394"/>
  </cols>
  <sheetData>
    <row r="1" spans="1:4" ht="21" customHeight="1" thickBot="1" x14ac:dyDescent="0.2">
      <c r="A1" s="393" t="s">
        <v>603</v>
      </c>
    </row>
    <row r="2" spans="1:4" ht="21" customHeight="1" thickBot="1" x14ac:dyDescent="0.2">
      <c r="A2" s="395"/>
      <c r="B2" s="395" t="s">
        <v>604</v>
      </c>
      <c r="C2" s="395" t="s">
        <v>23</v>
      </c>
      <c r="D2" s="396"/>
    </row>
    <row r="3" spans="1:4" ht="21" customHeight="1" thickBot="1" x14ac:dyDescent="0.2">
      <c r="A3" s="395">
        <v>1</v>
      </c>
      <c r="B3" s="419" t="s">
        <v>551</v>
      </c>
      <c r="C3" s="418" t="s">
        <v>605</v>
      </c>
      <c r="D3" s="396"/>
    </row>
    <row r="4" spans="1:4" ht="21" customHeight="1" thickBot="1" x14ac:dyDescent="0.2">
      <c r="A4" s="395">
        <v>2</v>
      </c>
      <c r="B4" s="419" t="s">
        <v>552</v>
      </c>
      <c r="C4" s="418" t="s">
        <v>606</v>
      </c>
      <c r="D4" s="396"/>
    </row>
    <row r="5" spans="1:4" ht="21" customHeight="1" thickBot="1" x14ac:dyDescent="0.2">
      <c r="A5" s="395">
        <v>3</v>
      </c>
      <c r="B5" s="419" t="s">
        <v>553</v>
      </c>
      <c r="C5" s="418" t="s">
        <v>607</v>
      </c>
      <c r="D5" s="396"/>
    </row>
    <row r="6" spans="1:4" ht="21" customHeight="1" thickBot="1" x14ac:dyDescent="0.2">
      <c r="A6" s="395">
        <v>4</v>
      </c>
      <c r="B6" s="419" t="s">
        <v>554</v>
      </c>
      <c r="C6" s="418" t="s">
        <v>608</v>
      </c>
      <c r="D6" s="396"/>
    </row>
    <row r="7" spans="1:4" ht="29.25" thickBot="1" x14ac:dyDescent="0.2">
      <c r="A7" s="395">
        <v>5</v>
      </c>
      <c r="B7" s="399" t="s">
        <v>555</v>
      </c>
      <c r="C7" s="418" t="s">
        <v>609</v>
      </c>
      <c r="D7" s="397"/>
    </row>
    <row r="8" spans="1:4" ht="21" customHeight="1" thickBot="1" x14ac:dyDescent="0.2">
      <c r="A8" s="395">
        <v>6</v>
      </c>
      <c r="B8" s="419" t="s">
        <v>556</v>
      </c>
      <c r="C8" s="418" t="s">
        <v>610</v>
      </c>
      <c r="D8" s="396"/>
    </row>
    <row r="9" spans="1:4" ht="21" customHeight="1" thickBot="1" x14ac:dyDescent="0.2">
      <c r="A9" s="395">
        <v>7</v>
      </c>
      <c r="B9" s="419" t="s">
        <v>557</v>
      </c>
      <c r="C9" s="418" t="s">
        <v>611</v>
      </c>
      <c r="D9" s="396"/>
    </row>
    <row r="10" spans="1:4" ht="21" customHeight="1" thickBot="1" x14ac:dyDescent="0.2">
      <c r="A10" s="395">
        <v>8</v>
      </c>
      <c r="B10" s="419" t="s">
        <v>558</v>
      </c>
      <c r="C10" s="418" t="s">
        <v>612</v>
      </c>
      <c r="D10" s="396"/>
    </row>
    <row r="11" spans="1:4" ht="21" customHeight="1" thickBot="1" x14ac:dyDescent="0.2">
      <c r="A11" s="395">
        <v>9</v>
      </c>
      <c r="B11" s="419" t="s">
        <v>559</v>
      </c>
      <c r="C11" s="418" t="s">
        <v>613</v>
      </c>
      <c r="D11" s="396"/>
    </row>
    <row r="12" spans="1:4" ht="21" customHeight="1" thickBot="1" x14ac:dyDescent="0.2">
      <c r="A12" s="395">
        <v>10</v>
      </c>
      <c r="B12" s="419" t="s">
        <v>561</v>
      </c>
      <c r="C12" s="418" t="s">
        <v>614</v>
      </c>
      <c r="D12" s="396"/>
    </row>
    <row r="13" spans="1:4" ht="21" customHeight="1" thickBot="1" x14ac:dyDescent="0.2">
      <c r="A13" s="395">
        <v>11</v>
      </c>
      <c r="B13" s="419" t="s">
        <v>562</v>
      </c>
      <c r="C13" s="418" t="s">
        <v>615</v>
      </c>
      <c r="D13" s="396"/>
    </row>
    <row r="14" spans="1:4" ht="21" customHeight="1" thickBot="1" x14ac:dyDescent="0.2">
      <c r="A14" s="395">
        <v>12</v>
      </c>
      <c r="B14" s="419" t="s">
        <v>563</v>
      </c>
      <c r="C14" s="418" t="s">
        <v>616</v>
      </c>
      <c r="D14" s="396"/>
    </row>
    <row r="15" spans="1:4" ht="21" customHeight="1" thickBot="1" x14ac:dyDescent="0.2">
      <c r="A15" s="395">
        <v>13</v>
      </c>
      <c r="B15" s="419" t="s">
        <v>564</v>
      </c>
      <c r="C15" s="418" t="s">
        <v>617</v>
      </c>
      <c r="D15" s="396"/>
    </row>
    <row r="16" spans="1:4" ht="21" customHeight="1" thickBot="1" x14ac:dyDescent="0.2">
      <c r="A16" s="395">
        <v>14</v>
      </c>
      <c r="B16" s="419" t="s">
        <v>565</v>
      </c>
      <c r="C16" s="418" t="s">
        <v>618</v>
      </c>
      <c r="D16" s="396"/>
    </row>
    <row r="17" spans="1:4" ht="21" customHeight="1" thickBot="1" x14ac:dyDescent="0.2">
      <c r="A17" s="395">
        <v>15</v>
      </c>
      <c r="B17" s="419" t="s">
        <v>567</v>
      </c>
      <c r="C17" s="418" t="s">
        <v>619</v>
      </c>
      <c r="D17" s="396"/>
    </row>
    <row r="18" spans="1:4" ht="21" customHeight="1" thickBot="1" x14ac:dyDescent="0.2">
      <c r="A18" s="395">
        <v>16</v>
      </c>
      <c r="B18" s="419" t="s">
        <v>569</v>
      </c>
      <c r="C18" s="418" t="s">
        <v>620</v>
      </c>
      <c r="D18" s="396"/>
    </row>
    <row r="19" spans="1:4" ht="21" customHeight="1" thickBot="1" x14ac:dyDescent="0.2">
      <c r="A19" s="395">
        <v>17</v>
      </c>
      <c r="B19" s="419" t="s">
        <v>570</v>
      </c>
      <c r="C19" s="418" t="s">
        <v>621</v>
      </c>
      <c r="D19" s="396"/>
    </row>
    <row r="20" spans="1:4" ht="21" customHeight="1" thickBot="1" x14ac:dyDescent="0.2">
      <c r="A20" s="395">
        <v>18</v>
      </c>
      <c r="B20" s="419" t="s">
        <v>571</v>
      </c>
      <c r="C20" s="418" t="s">
        <v>622</v>
      </c>
      <c r="D20" s="396"/>
    </row>
    <row r="21" spans="1:4" ht="21" customHeight="1" thickBot="1" x14ac:dyDescent="0.2">
      <c r="A21" s="395">
        <v>19</v>
      </c>
      <c r="B21" s="419" t="s">
        <v>572</v>
      </c>
      <c r="C21" s="418" t="s">
        <v>623</v>
      </c>
      <c r="D21" s="396"/>
    </row>
    <row r="22" spans="1:4" ht="21" customHeight="1" thickBot="1" x14ac:dyDescent="0.2">
      <c r="A22" s="395">
        <v>20</v>
      </c>
      <c r="B22" s="419" t="s">
        <v>207</v>
      </c>
      <c r="C22" s="418" t="s">
        <v>624</v>
      </c>
      <c r="D22" s="396"/>
    </row>
    <row r="23" spans="1:4" ht="21" customHeight="1" thickBot="1" x14ac:dyDescent="0.2">
      <c r="A23" s="395">
        <v>21</v>
      </c>
      <c r="B23" s="419" t="s">
        <v>575</v>
      </c>
      <c r="C23" s="418" t="s">
        <v>625</v>
      </c>
      <c r="D23" s="396"/>
    </row>
    <row r="24" spans="1:4" ht="21" customHeight="1" thickBot="1" x14ac:dyDescent="0.2">
      <c r="A24" s="395">
        <v>22</v>
      </c>
      <c r="B24" s="419" t="s">
        <v>577</v>
      </c>
      <c r="C24" s="418" t="s">
        <v>626</v>
      </c>
      <c r="D24" s="396"/>
    </row>
    <row r="25" spans="1:4" ht="21" customHeight="1" thickBot="1" x14ac:dyDescent="0.2">
      <c r="A25" s="395">
        <v>23</v>
      </c>
      <c r="B25" s="419" t="s">
        <v>578</v>
      </c>
      <c r="C25" s="418" t="s">
        <v>627</v>
      </c>
      <c r="D25" s="396"/>
    </row>
    <row r="26" spans="1:4" ht="21" customHeight="1" thickBot="1" x14ac:dyDescent="0.2">
      <c r="A26" s="395">
        <v>24</v>
      </c>
      <c r="B26" s="419" t="s">
        <v>579</v>
      </c>
      <c r="C26" s="418" t="s">
        <v>628</v>
      </c>
      <c r="D26" s="396"/>
    </row>
    <row r="27" spans="1:4" ht="21" customHeight="1" thickBot="1" x14ac:dyDescent="0.2">
      <c r="A27" s="395">
        <v>25</v>
      </c>
      <c r="B27" s="398" t="s">
        <v>581</v>
      </c>
      <c r="C27" s="398" t="s">
        <v>629</v>
      </c>
    </row>
    <row r="28" spans="1:4" ht="21" customHeight="1" thickBot="1" x14ac:dyDescent="0.2">
      <c r="A28" s="395">
        <v>26</v>
      </c>
      <c r="B28" s="398" t="s">
        <v>583</v>
      </c>
      <c r="C28" s="398" t="s">
        <v>630</v>
      </c>
    </row>
    <row r="29" spans="1:4" ht="29.25" thickBot="1" x14ac:dyDescent="0.2">
      <c r="A29" s="395">
        <v>27</v>
      </c>
      <c r="B29" s="399" t="s">
        <v>585</v>
      </c>
      <c r="C29" s="398" t="s">
        <v>631</v>
      </c>
    </row>
    <row r="30" spans="1:4" ht="21" customHeight="1" thickBot="1" x14ac:dyDescent="0.2">
      <c r="A30" s="395">
        <v>28</v>
      </c>
      <c r="B30" s="398" t="s">
        <v>586</v>
      </c>
      <c r="C30" s="398" t="s">
        <v>632</v>
      </c>
    </row>
  </sheetData>
  <phoneticPr fontId="74"/>
  <pageMargins left="0.70866141732283472" right="0.70866141732283472" top="0.55118110236220474" bottom="0.55118110236220474" header="0.31496062992125984" footer="0.3149606299212598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7"/>
  <sheetViews>
    <sheetView zoomScaleNormal="100" workbookViewId="0">
      <selection sqref="A1:F1"/>
    </sheetView>
  </sheetViews>
  <sheetFormatPr defaultRowHeight="13.5" x14ac:dyDescent="0.15"/>
  <cols>
    <col min="1" max="6" width="15.625" customWidth="1"/>
  </cols>
  <sheetData>
    <row r="1" spans="1:11" ht="17.25" x14ac:dyDescent="0.15">
      <c r="A1" s="737" t="s">
        <v>318</v>
      </c>
      <c r="B1" s="737"/>
      <c r="C1" s="737"/>
      <c r="D1" s="737"/>
      <c r="E1" s="737"/>
      <c r="F1" s="737"/>
      <c r="G1" s="168"/>
      <c r="H1" s="168"/>
      <c r="I1" s="168"/>
      <c r="J1" s="168"/>
      <c r="K1" s="168"/>
    </row>
    <row r="2" spans="1:11" ht="14.25" x14ac:dyDescent="0.15">
      <c r="A2" s="741" t="s">
        <v>219</v>
      </c>
      <c r="B2" s="741"/>
      <c r="C2" s="741"/>
      <c r="D2" s="741"/>
      <c r="E2" s="741"/>
      <c r="F2" s="741"/>
    </row>
    <row r="3" spans="1:11" ht="14.25" thickBot="1" x14ac:dyDescent="0.2">
      <c r="A3" s="740" t="s">
        <v>218</v>
      </c>
      <c r="B3" s="740"/>
      <c r="C3" s="740"/>
      <c r="D3" s="740"/>
      <c r="E3" s="740"/>
      <c r="F3" s="740"/>
    </row>
    <row r="4" spans="1:11" ht="15" thickTop="1" thickBot="1" x14ac:dyDescent="0.2">
      <c r="A4" s="744" t="s">
        <v>220</v>
      </c>
      <c r="B4" s="745"/>
      <c r="C4" s="746" t="s">
        <v>221</v>
      </c>
      <c r="D4" s="745"/>
      <c r="E4" s="17" t="s">
        <v>22</v>
      </c>
      <c r="F4" s="157" t="s">
        <v>223</v>
      </c>
    </row>
    <row r="5" spans="1:11" ht="26.25" thickBot="1" x14ac:dyDescent="0.2">
      <c r="A5" s="16" t="s">
        <v>23</v>
      </c>
      <c r="B5" s="18" t="s">
        <v>17</v>
      </c>
      <c r="C5" s="159" t="s">
        <v>225</v>
      </c>
      <c r="D5" s="18" t="s">
        <v>226</v>
      </c>
      <c r="E5" s="18" t="s">
        <v>222</v>
      </c>
      <c r="F5" s="158" t="s">
        <v>224</v>
      </c>
    </row>
    <row r="6" spans="1:11" ht="52.5" thickTop="1" thickBot="1" x14ac:dyDescent="0.2">
      <c r="A6" s="160" t="s">
        <v>227</v>
      </c>
      <c r="B6" s="19" t="s">
        <v>320</v>
      </c>
      <c r="C6" s="19">
        <v>55</v>
      </c>
      <c r="D6" s="19">
        <v>116</v>
      </c>
      <c r="E6" s="19" t="s">
        <v>35</v>
      </c>
      <c r="F6" s="747"/>
    </row>
    <row r="7" spans="1:11" ht="14.25" thickBot="1" x14ac:dyDescent="0.2">
      <c r="A7" s="149" t="s">
        <v>228</v>
      </c>
      <c r="B7" s="19" t="s">
        <v>229</v>
      </c>
      <c r="C7" s="19">
        <v>0</v>
      </c>
      <c r="D7" s="19">
        <v>0</v>
      </c>
      <c r="E7" s="19" t="s">
        <v>28</v>
      </c>
      <c r="F7" s="748"/>
    </row>
    <row r="8" spans="1:11" ht="14.25" thickBot="1" x14ac:dyDescent="0.2">
      <c r="A8" s="149" t="s">
        <v>230</v>
      </c>
      <c r="B8" s="19" t="s">
        <v>231</v>
      </c>
      <c r="C8" s="19">
        <v>7</v>
      </c>
      <c r="D8" s="19">
        <v>18</v>
      </c>
      <c r="E8" s="19" t="s">
        <v>232</v>
      </c>
      <c r="F8" s="748"/>
    </row>
    <row r="9" spans="1:11" ht="26.25" thickBot="1" x14ac:dyDescent="0.2">
      <c r="A9" s="149" t="s">
        <v>233</v>
      </c>
      <c r="B9" s="19" t="s">
        <v>234</v>
      </c>
      <c r="C9" s="19">
        <v>3</v>
      </c>
      <c r="D9" s="19">
        <v>8</v>
      </c>
      <c r="E9" s="19" t="s">
        <v>232</v>
      </c>
      <c r="F9" s="748"/>
    </row>
    <row r="10" spans="1:11" ht="26.25" thickBot="1" x14ac:dyDescent="0.2">
      <c r="A10" s="149" t="s">
        <v>235</v>
      </c>
      <c r="B10" s="19" t="s">
        <v>236</v>
      </c>
      <c r="C10" s="19">
        <v>5</v>
      </c>
      <c r="D10" s="19">
        <v>11</v>
      </c>
      <c r="E10" s="19" t="s">
        <v>237</v>
      </c>
      <c r="F10" s="748"/>
    </row>
    <row r="11" spans="1:11" ht="14.25" thickBot="1" x14ac:dyDescent="0.2">
      <c r="A11" s="149" t="s">
        <v>238</v>
      </c>
      <c r="B11" s="19" t="s">
        <v>239</v>
      </c>
      <c r="C11" s="19">
        <v>9</v>
      </c>
      <c r="D11" s="19">
        <v>24</v>
      </c>
      <c r="E11" s="19" t="s">
        <v>240</v>
      </c>
      <c r="F11" s="748"/>
    </row>
    <row r="12" spans="1:11" ht="51.75" thickBot="1" x14ac:dyDescent="0.2">
      <c r="A12" s="149" t="s">
        <v>241</v>
      </c>
      <c r="B12" s="19" t="s">
        <v>242</v>
      </c>
      <c r="C12" s="19">
        <v>146</v>
      </c>
      <c r="D12" s="19">
        <v>365</v>
      </c>
      <c r="E12" s="19" t="s">
        <v>240</v>
      </c>
      <c r="F12" s="748"/>
    </row>
    <row r="13" spans="1:11" ht="14.25" thickBot="1" x14ac:dyDescent="0.2">
      <c r="A13" s="149" t="s">
        <v>243</v>
      </c>
      <c r="B13" s="19" t="s">
        <v>244</v>
      </c>
      <c r="C13" s="19">
        <v>4</v>
      </c>
      <c r="D13" s="19">
        <v>12</v>
      </c>
      <c r="E13" s="19" t="s">
        <v>245</v>
      </c>
      <c r="F13" s="161"/>
    </row>
    <row r="14" spans="1:11" ht="14.25" thickBot="1" x14ac:dyDescent="0.2">
      <c r="A14" s="149" t="s">
        <v>248</v>
      </c>
      <c r="B14" s="169">
        <v>22205058</v>
      </c>
      <c r="C14" s="19">
        <v>4</v>
      </c>
      <c r="D14" s="19">
        <v>8</v>
      </c>
      <c r="E14" s="19" t="s">
        <v>32</v>
      </c>
      <c r="F14" s="161"/>
    </row>
    <row r="15" spans="1:11" ht="14.25" thickBot="1" x14ac:dyDescent="0.2">
      <c r="A15" s="149" t="s">
        <v>249</v>
      </c>
      <c r="B15" s="19" t="s">
        <v>250</v>
      </c>
      <c r="C15" s="19">
        <v>103</v>
      </c>
      <c r="D15" s="19">
        <v>216</v>
      </c>
      <c r="E15" s="19" t="s">
        <v>32</v>
      </c>
      <c r="F15" s="161"/>
    </row>
    <row r="16" spans="1:11" ht="51.75" thickBot="1" x14ac:dyDescent="0.2">
      <c r="A16" s="149" t="s">
        <v>251</v>
      </c>
      <c r="B16" s="19" t="s">
        <v>252</v>
      </c>
      <c r="C16" s="19">
        <v>474</v>
      </c>
      <c r="D16" s="19">
        <v>1138</v>
      </c>
      <c r="E16" s="19" t="s">
        <v>253</v>
      </c>
      <c r="F16" s="161"/>
    </row>
    <row r="17" spans="1:6" ht="26.25" thickBot="1" x14ac:dyDescent="0.2">
      <c r="A17" s="149" t="s">
        <v>254</v>
      </c>
      <c r="B17" s="19" t="s">
        <v>255</v>
      </c>
      <c r="C17" s="19">
        <v>68</v>
      </c>
      <c r="D17" s="19">
        <v>156</v>
      </c>
      <c r="E17" s="19" t="s">
        <v>256</v>
      </c>
      <c r="F17" s="161"/>
    </row>
    <row r="18" spans="1:6" ht="26.25" thickBot="1" x14ac:dyDescent="0.2">
      <c r="A18" s="149" t="s">
        <v>257</v>
      </c>
      <c r="B18" s="19" t="s">
        <v>258</v>
      </c>
      <c r="C18" s="19">
        <v>511</v>
      </c>
      <c r="D18" s="19">
        <v>1226</v>
      </c>
      <c r="E18" s="19" t="s">
        <v>256</v>
      </c>
      <c r="F18" s="161"/>
    </row>
    <row r="19" spans="1:6" ht="26.25" thickBot="1" x14ac:dyDescent="0.2">
      <c r="A19" s="149" t="s">
        <v>259</v>
      </c>
      <c r="B19" s="19" t="s">
        <v>260</v>
      </c>
      <c r="C19" s="19">
        <v>73</v>
      </c>
      <c r="D19" s="19">
        <v>183</v>
      </c>
      <c r="E19" s="19" t="s">
        <v>253</v>
      </c>
      <c r="F19" s="161"/>
    </row>
    <row r="20" spans="1:6" ht="14.25" thickBot="1" x14ac:dyDescent="0.2">
      <c r="A20" s="149" t="s">
        <v>261</v>
      </c>
      <c r="B20" s="19" t="s">
        <v>262</v>
      </c>
      <c r="C20" s="19">
        <v>1</v>
      </c>
      <c r="D20" s="19">
        <v>3</v>
      </c>
      <c r="E20" s="19" t="s">
        <v>31</v>
      </c>
      <c r="F20" s="161"/>
    </row>
    <row r="21" spans="1:6" ht="14.25" thickBot="1" x14ac:dyDescent="0.2">
      <c r="A21" s="149" t="s">
        <v>263</v>
      </c>
      <c r="B21" s="19" t="s">
        <v>264</v>
      </c>
      <c r="C21" s="19">
        <v>2</v>
      </c>
      <c r="D21" s="19">
        <v>5</v>
      </c>
      <c r="E21" s="19" t="s">
        <v>31</v>
      </c>
      <c r="F21" s="161"/>
    </row>
    <row r="22" spans="1:6" ht="14.25" thickBot="1" x14ac:dyDescent="0.2">
      <c r="A22" s="149" t="s">
        <v>265</v>
      </c>
      <c r="B22" s="19" t="s">
        <v>266</v>
      </c>
      <c r="C22" s="19">
        <v>12</v>
      </c>
      <c r="D22" s="19">
        <v>28</v>
      </c>
      <c r="E22" s="19" t="s">
        <v>31</v>
      </c>
      <c r="F22" s="161" t="s">
        <v>246</v>
      </c>
    </row>
    <row r="23" spans="1:6" ht="14.25" thickBot="1" x14ac:dyDescent="0.2">
      <c r="A23" s="149" t="s">
        <v>267</v>
      </c>
      <c r="B23" s="19" t="s">
        <v>268</v>
      </c>
      <c r="C23" s="19">
        <v>4</v>
      </c>
      <c r="D23" s="19">
        <v>9</v>
      </c>
      <c r="E23" s="19" t="s">
        <v>30</v>
      </c>
      <c r="F23" s="161" t="s">
        <v>247</v>
      </c>
    </row>
    <row r="24" spans="1:6" ht="26.25" thickBot="1" x14ac:dyDescent="0.2">
      <c r="A24" s="149" t="s">
        <v>269</v>
      </c>
      <c r="B24" s="19" t="s">
        <v>270</v>
      </c>
      <c r="C24" s="19">
        <v>2</v>
      </c>
      <c r="D24" s="19">
        <v>4</v>
      </c>
      <c r="E24" s="19" t="s">
        <v>25</v>
      </c>
      <c r="F24" s="162"/>
    </row>
    <row r="25" spans="1:6" ht="14.25" thickBot="1" x14ac:dyDescent="0.2">
      <c r="A25" s="149" t="s">
        <v>271</v>
      </c>
      <c r="B25" s="19" t="s">
        <v>272</v>
      </c>
      <c r="C25" s="19">
        <v>4</v>
      </c>
      <c r="D25" s="19">
        <v>8</v>
      </c>
      <c r="E25" s="19" t="s">
        <v>34</v>
      </c>
      <c r="F25" s="162"/>
    </row>
    <row r="26" spans="1:6" ht="14.25" thickBot="1" x14ac:dyDescent="0.2">
      <c r="A26" s="149" t="s">
        <v>273</v>
      </c>
      <c r="B26" s="19" t="s">
        <v>274</v>
      </c>
      <c r="C26" s="19">
        <v>262</v>
      </c>
      <c r="D26" s="19">
        <v>681</v>
      </c>
      <c r="E26" s="19" t="s">
        <v>34</v>
      </c>
      <c r="F26" s="162"/>
    </row>
    <row r="27" spans="1:6" ht="14.25" thickBot="1" x14ac:dyDescent="0.2">
      <c r="A27" s="149" t="s">
        <v>275</v>
      </c>
      <c r="B27" s="169">
        <v>12205075</v>
      </c>
      <c r="C27" s="19">
        <v>2</v>
      </c>
      <c r="D27" s="19">
        <v>5</v>
      </c>
      <c r="E27" s="19" t="s">
        <v>34</v>
      </c>
      <c r="F27" s="162"/>
    </row>
    <row r="28" spans="1:6" ht="14.25" thickBot="1" x14ac:dyDescent="0.2">
      <c r="A28" s="149" t="s">
        <v>276</v>
      </c>
      <c r="B28" s="19" t="s">
        <v>277</v>
      </c>
      <c r="C28" s="19">
        <v>0</v>
      </c>
      <c r="D28" s="19">
        <v>0</v>
      </c>
      <c r="E28" s="19" t="s">
        <v>278</v>
      </c>
      <c r="F28" s="162"/>
    </row>
    <row r="29" spans="1:6" ht="39" thickBot="1" x14ac:dyDescent="0.2">
      <c r="A29" s="149" t="s">
        <v>26</v>
      </c>
      <c r="B29" s="19" t="s">
        <v>279</v>
      </c>
      <c r="C29" s="19">
        <v>24</v>
      </c>
      <c r="D29" s="19">
        <v>48</v>
      </c>
      <c r="E29" s="19" t="s">
        <v>27</v>
      </c>
      <c r="F29" s="162"/>
    </row>
    <row r="30" spans="1:6" ht="14.25" thickBot="1" x14ac:dyDescent="0.2">
      <c r="A30" s="149" t="s">
        <v>280</v>
      </c>
      <c r="B30" s="19" t="s">
        <v>281</v>
      </c>
      <c r="C30" s="19">
        <v>80</v>
      </c>
      <c r="D30" s="19">
        <v>208</v>
      </c>
      <c r="E30" s="19" t="s">
        <v>240</v>
      </c>
      <c r="F30" s="162"/>
    </row>
    <row r="31" spans="1:6" ht="39" thickBot="1" x14ac:dyDescent="0.2">
      <c r="A31" s="149" t="s">
        <v>282</v>
      </c>
      <c r="B31" s="19" t="s">
        <v>283</v>
      </c>
      <c r="C31" s="19">
        <v>116</v>
      </c>
      <c r="D31" s="19">
        <v>232</v>
      </c>
      <c r="E31" s="19" t="s">
        <v>35</v>
      </c>
      <c r="F31" s="162"/>
    </row>
    <row r="32" spans="1:6" ht="39" thickBot="1" x14ac:dyDescent="0.2">
      <c r="A32" s="20" t="s">
        <v>284</v>
      </c>
      <c r="B32" s="21" t="s">
        <v>285</v>
      </c>
      <c r="C32" s="21">
        <v>400</v>
      </c>
      <c r="D32" s="21">
        <v>880</v>
      </c>
      <c r="E32" s="21" t="s">
        <v>35</v>
      </c>
      <c r="F32" s="163"/>
    </row>
    <row r="33" spans="1:6" ht="27" thickTop="1" thickBot="1" x14ac:dyDescent="0.2">
      <c r="A33" s="749" t="s">
        <v>286</v>
      </c>
      <c r="B33" s="19" t="s">
        <v>287</v>
      </c>
      <c r="C33" s="19">
        <v>115</v>
      </c>
      <c r="D33" s="19">
        <v>276</v>
      </c>
      <c r="E33" s="19" t="s">
        <v>35</v>
      </c>
      <c r="F33" s="164" t="s">
        <v>246</v>
      </c>
    </row>
    <row r="34" spans="1:6" ht="26.25" thickBot="1" x14ac:dyDescent="0.2">
      <c r="A34" s="750"/>
      <c r="B34" s="19" t="s">
        <v>321</v>
      </c>
      <c r="C34" s="19">
        <v>18</v>
      </c>
      <c r="D34" s="19">
        <v>43</v>
      </c>
      <c r="E34" s="19" t="s">
        <v>34</v>
      </c>
      <c r="F34" s="164" t="s">
        <v>247</v>
      </c>
    </row>
    <row r="35" spans="1:6" ht="14.25" thickBot="1" x14ac:dyDescent="0.2">
      <c r="A35" s="149" t="s">
        <v>288</v>
      </c>
      <c r="B35" s="19" t="s">
        <v>289</v>
      </c>
      <c r="C35" s="19">
        <v>0</v>
      </c>
      <c r="D35" s="19">
        <v>0</v>
      </c>
      <c r="E35" s="19" t="s">
        <v>33</v>
      </c>
      <c r="F35" s="165"/>
    </row>
    <row r="36" spans="1:6" ht="14.25" thickBot="1" x14ac:dyDescent="0.2">
      <c r="A36" s="149" t="s">
        <v>290</v>
      </c>
      <c r="B36" s="19" t="s">
        <v>291</v>
      </c>
      <c r="C36" s="19">
        <v>5</v>
      </c>
      <c r="D36" s="19">
        <v>13</v>
      </c>
      <c r="E36" s="19" t="s">
        <v>33</v>
      </c>
      <c r="F36" s="165"/>
    </row>
    <row r="37" spans="1:6" ht="39" thickBot="1" x14ac:dyDescent="0.2">
      <c r="A37" s="149" t="s">
        <v>292</v>
      </c>
      <c r="B37" s="19" t="s">
        <v>293</v>
      </c>
      <c r="C37" s="19">
        <v>10</v>
      </c>
      <c r="D37" s="19">
        <v>23</v>
      </c>
      <c r="E37" s="19" t="s">
        <v>278</v>
      </c>
      <c r="F37" s="165"/>
    </row>
    <row r="38" spans="1:6" ht="26.25" thickBot="1" x14ac:dyDescent="0.2">
      <c r="A38" s="149" t="s">
        <v>294</v>
      </c>
      <c r="B38" s="19" t="s">
        <v>295</v>
      </c>
      <c r="C38" s="19">
        <v>0</v>
      </c>
      <c r="D38" s="19">
        <v>0</v>
      </c>
      <c r="E38" s="19" t="s">
        <v>296</v>
      </c>
      <c r="F38" s="166"/>
    </row>
    <row r="39" spans="1:6" ht="14.25" thickBot="1" x14ac:dyDescent="0.2">
      <c r="A39" s="149" t="s">
        <v>297</v>
      </c>
      <c r="B39" s="169">
        <v>21205428</v>
      </c>
      <c r="C39" s="19">
        <v>1</v>
      </c>
      <c r="D39" s="19">
        <v>2</v>
      </c>
      <c r="E39" s="19" t="s">
        <v>29</v>
      </c>
      <c r="F39" s="164" t="s">
        <v>298</v>
      </c>
    </row>
    <row r="40" spans="1:6" ht="14.25" thickBot="1" x14ac:dyDescent="0.2">
      <c r="A40" s="149" t="s">
        <v>300</v>
      </c>
      <c r="B40" s="19" t="s">
        <v>20</v>
      </c>
      <c r="C40" s="19">
        <v>0</v>
      </c>
      <c r="D40" s="19">
        <v>0</v>
      </c>
      <c r="E40" s="19" t="s">
        <v>301</v>
      </c>
      <c r="F40" s="164" t="s">
        <v>299</v>
      </c>
    </row>
    <row r="41" spans="1:6" ht="14.25" thickBot="1" x14ac:dyDescent="0.2">
      <c r="A41" s="149" t="s">
        <v>302</v>
      </c>
      <c r="B41" s="169">
        <v>11205732</v>
      </c>
      <c r="C41" s="19">
        <v>10</v>
      </c>
      <c r="D41" s="19">
        <v>26</v>
      </c>
      <c r="E41" s="19" t="s">
        <v>29</v>
      </c>
      <c r="F41" s="166"/>
    </row>
    <row r="42" spans="1:6" ht="26.25" thickBot="1" x14ac:dyDescent="0.2">
      <c r="A42" s="149" t="s">
        <v>303</v>
      </c>
      <c r="B42" s="19" t="s">
        <v>304</v>
      </c>
      <c r="C42" s="19">
        <v>0</v>
      </c>
      <c r="D42" s="19">
        <v>0</v>
      </c>
      <c r="E42" s="19" t="s">
        <v>305</v>
      </c>
      <c r="F42" s="164" t="s">
        <v>306</v>
      </c>
    </row>
    <row r="43" spans="1:6" ht="14.25" thickBot="1" x14ac:dyDescent="0.2">
      <c r="A43" s="149" t="s">
        <v>308</v>
      </c>
      <c r="B43" s="19" t="s">
        <v>309</v>
      </c>
      <c r="C43" s="19">
        <v>1</v>
      </c>
      <c r="D43" s="19">
        <v>3</v>
      </c>
      <c r="E43" s="19" t="s">
        <v>305</v>
      </c>
      <c r="F43" s="164" t="s">
        <v>307</v>
      </c>
    </row>
    <row r="44" spans="1:6" ht="64.5" thickBot="1" x14ac:dyDescent="0.2">
      <c r="A44" s="20" t="s">
        <v>310</v>
      </c>
      <c r="B44" s="21" t="s">
        <v>311</v>
      </c>
      <c r="C44" s="21">
        <v>0</v>
      </c>
      <c r="D44" s="21">
        <v>0</v>
      </c>
      <c r="E44" s="21" t="s">
        <v>312</v>
      </c>
      <c r="F44" s="167"/>
    </row>
    <row r="45" spans="1:6" ht="14.25" thickTop="1" x14ac:dyDescent="0.15">
      <c r="A45" s="743" t="s">
        <v>313</v>
      </c>
      <c r="B45" s="743"/>
      <c r="C45" s="743"/>
      <c r="D45" s="743"/>
      <c r="E45" s="743"/>
      <c r="F45" s="743"/>
    </row>
    <row r="46" spans="1:6" x14ac:dyDescent="0.15">
      <c r="A46" s="742" t="s">
        <v>314</v>
      </c>
      <c r="B46" s="742"/>
      <c r="C46" s="742"/>
      <c r="D46" s="742"/>
      <c r="E46" s="742"/>
      <c r="F46" s="742"/>
    </row>
    <row r="47" spans="1:6" x14ac:dyDescent="0.15">
      <c r="A47" s="742" t="s">
        <v>322</v>
      </c>
      <c r="B47" s="742"/>
      <c r="C47" s="742"/>
      <c r="D47" s="742"/>
      <c r="E47" s="742"/>
      <c r="F47" s="742"/>
    </row>
  </sheetData>
  <mergeCells count="10">
    <mergeCell ref="A3:F3"/>
    <mergeCell ref="A2:F2"/>
    <mergeCell ref="A1:F1"/>
    <mergeCell ref="A47:F47"/>
    <mergeCell ref="A46:F46"/>
    <mergeCell ref="A45:F45"/>
    <mergeCell ref="A4:B4"/>
    <mergeCell ref="C4:D4"/>
    <mergeCell ref="F6:F12"/>
    <mergeCell ref="A33:A34"/>
  </mergeCells>
  <phoneticPr fontId="42"/>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4</vt:i4>
      </vt:variant>
    </vt:vector>
  </HeadingPairs>
  <TitlesOfParts>
    <vt:vector size="10" baseType="lpstr">
      <vt:lpstr>説明書</vt:lpstr>
      <vt:lpstr>入力シート</vt:lpstr>
      <vt:lpstr>印刷シート</vt:lpstr>
      <vt:lpstr>Sheet5</vt:lpstr>
      <vt:lpstr>【参考】避難所一覧</vt:lpstr>
      <vt:lpstr>Sheet2</vt:lpstr>
      <vt:lpstr>Sheet2!_Toc482292184</vt:lpstr>
      <vt:lpstr>印刷シート!Print_Area</vt:lpstr>
      <vt:lpstr>説明書!Print_Area</vt:lpstr>
      <vt:lpstr>入力シート!Print_Area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1398</dc:creator>
  <cp:lastModifiedBy>摂津市</cp:lastModifiedBy>
  <cp:lastPrinted>2021-11-25T06:03:56Z</cp:lastPrinted>
  <dcterms:modified xsi:type="dcterms:W3CDTF">2021-11-25T06:12:14Z</dcterms:modified>
</cp:coreProperties>
</file>