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20\K\Server２\財政状況資料集（Ｈ27～\2019（H31(R01)）\20200306〆_平成30年度財政状況資料集の作成及び提出について\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<sst xmlns="http://schemas.openxmlformats.org/spreadsheetml/2006/main" count="1095" uniqueCount="598">
  <si>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</si>
  <si>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</si>
  <si>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</si>
  <si>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</si>
  <si>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</si>
  <si>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</si>
  <si>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</si>
  <si>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</si>
  <si>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</si>
  <si>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</si>
  <si>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</si>
  <si>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</si>
  <si>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</si>
  <si>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</si>
  <si>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</si>
  <si>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</si>
  <si>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</si>
  <si>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</si>
  <si>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</si>
  <si>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</si>
  <si>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</si>
  <si>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</si>
  <si>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</si>
  <si>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</si>
  <si>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</si>
  <si>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</si>
  <si>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</si>
  <si>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</si>
  <si>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</si>
  <si>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</si>
  <si>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</si>
  <si>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</si>
  <si>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</si>
  <si>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</si>
  <si>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</si>
  <si>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</si>
  <si>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</si>
  <si>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</si>
  <si>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</si>
  <si>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</si>
  <si>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</si>
  <si>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</si>
  <si>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</si>
  <si>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</si>
  <si>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</si>
  <si>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</si>
  <si>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</si>
  <si>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</si>
  <si>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</si>
  <si>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</si>
  <si>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</si>
  <si>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</si>
  <si>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</si>
  <si>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</si>
  <si>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</si>
  <si>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</si>
  <si>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</si>
  <si>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</si>
  <si>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</si>
  <si>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</si>
  <si>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</si>
  <si>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</si>
  <si>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</si>
  <si>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</si>
  <si>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</si>
  <si>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</si>
  <si>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</si>
  <si>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</si>
  <si>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</si>
  <si>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</si>
  <si>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</si>
  <si>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</si>
  <si>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</si>
  <si>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</si>
  <si>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</si>
  <si>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</si>
  <si>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</si>
  <si>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</si>
  <si>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</si>
  <si>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</si>
  <si>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</si>
  <si>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</si>
  <si>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</si>
  <si>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</si>
  <si>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</si>
  <si>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</si>
  <si>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</si>
  <si>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</si>
  <si>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</si>
  <si>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</si>
  <si>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</si>
  <si>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</si>
  <si>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</si>
  <si>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</si>
  <si>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</si>
  <si>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</si>
  <si>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</si>
  <si>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</si>
  <si>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</si>
  <si>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</si>
  <si>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</si>
  <si>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</si>
  <si>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</si>
  <si>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</si>
  <si>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</si>
  <si>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</si>
  <si>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</si>
  <si>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</si>
  <si>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</si>
  <si>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</si>
  <si>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</si>
  <si>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</si>
  <si>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</si>
  <si>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</si>
  <si>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</si>
  <si>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</si>
  <si>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</si>
  <si>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</si>
  <si>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</si>
  <si>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</si>
  <si>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</si>
  <si>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</si>
  <si>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</si>
  <si>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</si>
  <si>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</si>
  <si>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</si>
  <si>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</si>
  <si>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</si>
  <si>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</si>
  <si>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</si>
  <si>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</si>
  <si>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</si>
  <si>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</si>
  <si>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</si>
  <si>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</si>
  <si>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</si>
  <si>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</si>
  <si>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</si>
  <si>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</si>
  <si>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</si>
  <si>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</si>
  <si>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</si>
  <si>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</si>
  <si>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</si>
  <si>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</si>
  <si>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</si>
  <si>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</si>
  <si>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</si>
  <si>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</si>
  <si>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</si>
  <si>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</si>
  <si>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</si>
  <si>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</si>
  <si>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</si>
  <si>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</si>
  <si>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</si>
  <si>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</si>
  <si>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</si>
  <si>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</si>
  <si>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</si>
  <si>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</si>
  <si>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</si>
  <si>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</si>
  <si>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</si>
  <si>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</si>
  <si>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</si>
  <si>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</si>
  <si>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</si>
  <si>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</si>
  <si>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</si>
  <si>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</si>
  <si>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</si>
  <si>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</si>
  <si>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</si>
  <si>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</si>
  <si>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</si>
  <si>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</si>
  <si>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</si>
  <si>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</si>
  <si>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</si>
  <si>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</si>
  <si>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</si>
  <si>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</si>
  <si>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</si>
  <si>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</si>
  <si>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</si>
  <si>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</si>
  <si>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</si>
  <si>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</si>
  <si>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</si>
  <si>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</si>
  <si>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</si>
  <si>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</si>
  <si>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</si>
  <si>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</si>
  <si>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</si>
  <si>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</si>
  <si>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</si>
  <si>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</si>
  <si>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</si>
  <si>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</si>
  <si>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</si>
  <si>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</si>
  <si>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</si>
  <si>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</si>
  <si>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</si>
  <si>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</si>
  <si>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</si>
  <si>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</si>
  <si>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</si>
  <si>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</si>
  <si>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大阪府摂津市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</si>
  <si>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</si>
  <si>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</si>
  <si>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</si>
  <si>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</si>
  <si>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</si>
  <si>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</si>
  <si>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</si>
  <si>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</si>
  <si>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</si>
  <si>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</si>
  <si>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</si>
  <si>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</si>
  <si>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</si>
  <si>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</si>
  <si>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</si>
  <si>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</si>
  <si>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</si>
  <si>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</si>
  <si>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</si>
  <si>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</si>
  <si>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</si>
  <si>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</si>
  <si>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</si>
  <si>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</si>
  <si>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</si>
  <si>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</si>
  <si>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</si>
  <si>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</si>
  <si>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</si>
  <si>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</si>
  <si>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</si>
  <si>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</si>
  <si>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</si>
  <si>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</si>
  <si>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</si>
  <si>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</si>
  <si>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</si>
  <si>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</si>
  <si>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</si>
  <si>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</si>
  <si>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</si>
  <si>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</si>
  <si>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</si>
  <si>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</si>
  <si>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</si>
  <si>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</si>
  <si>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</si>
  <si>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</si>
  <si>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</si>
  <si>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</si>
  <si>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</si>
  <si>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</si>
  <si>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</si>
  <si>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</si>
  <si>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</si>
  <si>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</si>
  <si>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</si>
  <si>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</si>
  <si>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</si>
  <si>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</si>
  <si>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</si>
  <si>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</si>
  <si>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</si>
  <si>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</si>
  <si>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</si>
  <si>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</si>
  <si>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</si>
  <si>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</si>
  <si>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</si>
  <si>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</si>
  <si>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</si>
  <si>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</si>
  <si>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</si>
  <si>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</si>
  <si>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</si>
  <si>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</si>
  <si>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</si>
  <si>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</si>
  <si>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</si>
  <si>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</si>
  <si>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</si>
  <si>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</si>
  <si>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</si>
  <si>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</si>
  <si>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</si>
  <si>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</si>
  <si>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</si>
  <si>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</si>
  <si>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</si>
  <si>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</si>
  <si>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</si>
  <si>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</si>
  <si>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</si>
  <si>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</si>
  <si>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</si>
  <si>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</si>
  <si>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</si>
  <si>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</si>
  <si>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</si>
  <si>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</si>
  <si>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</si>
  <si>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</si>
  <si>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</si>
  <si>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</si>
  <si>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</si>
  <si>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</si>
  <si>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</si>
  <si>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</si>
  <si>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</si>
  <si>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</si>
  <si>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</si>
  <si>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</si>
  <si>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</si>
  <si>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</si>
  <si>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</si>
  <si>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</si>
  <si>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</si>
  <si>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</si>
  <si>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</si>
  <si>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</si>
  <si>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</si>
  <si>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</si>
  <si>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</si>
  <si>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</si>
  <si>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</si>
  <si>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</si>
  <si>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</si>
  <si>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</si>
  <si>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</si>
  <si>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</si>
  <si>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</si>
  <si>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</si>
  <si>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</si>
  <si>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</si>
  <si>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</si>
  <si>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</si>
  <si>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</si>
  <si>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</si>
  <si>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</si>
  <si>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</si>
  <si>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</si>
  <si>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</si>
  <si>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</si>
  <si>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</si>
  <si>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</si>
  <si>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</si>
  <si>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</si>
  <si>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</si>
  <si>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大阪府摂津市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</si>
  <si>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</si>
  <si>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</si>
  <si>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</si>
  <si>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</si>
  <si>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</si>
  <si>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</si>
  <si>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</si>
  <si>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</si>
  <si>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</si>
  <si>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</si>
  <si>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</si>
  <si>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</si>
  <si>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</si>
  <si>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</si>
  <si>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</si>
  <si>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</si>
  <si>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</si>
  <si>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</si>
  <si>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</si>
  <si>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</si>
  <si>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</si>
  <si>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</si>
  <si>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</si>
  <si>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</si>
  <si>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</si>
  <si>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</si>
  <si>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</si>
  <si>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</si>
  <si>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</si>
  <si>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</si>
  <si>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</si>
  <si>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</si>
  <si>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</si>
  <si>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</si>
  <si>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</si>
  <si>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</si>
  <si>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</si>
  <si>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</si>
  <si>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</si>
  <si>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</si>
  <si>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</si>
  <si>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</si>
  <si>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</si>
  <si>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</si>
  <si>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</si>
  <si>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</si>
  <si>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</si>
  <si>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</si>
  <si>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</si>
  <si>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</si>
  <si>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</si>
  <si>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</si>
  <si>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</si>
  <si>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</si>
  <si>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</si>
  <si>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</si>
  <si>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</si>
  <si>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</si>
  <si>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</si>
  <si>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</si>
  <si>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</si>
  <si>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</si>
  <si>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</si>
  <si>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</si>
  <si>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</si>
  <si>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</si>
  <si>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</si>
  <si>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</si>
  <si>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</si>
  <si>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</si>
  <si>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</si>
  <si>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</si>
  <si>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</si>
  <si>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</si>
  <si>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</si>
  <si>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</si>
  <si>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</si>
  <si>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</si>
  <si>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</si>
  <si>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</si>
  <si>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</si>
  <si>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</si>
  <si>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</si>
  <si>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</si>
  <si>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</si>
  <si>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</si>
  <si>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</si>
  <si>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</si>
  <si>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</si>
  <si>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</si>
  <si>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</si>
  <si>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</si>
  <si>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</si>
  <si>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</si>
  <si>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</si>
  <si>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</si>
  <si>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</si>
  <si>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</si>
  <si>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</si>
  <si>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</si>
  <si>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</si>
  <si>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</si>
  <si>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</si>
  <si>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摂津市水道事業会計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</si>
  <si>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</si>
  <si>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</si>
  <si>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</si>
  <si>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</si>
  <si>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</si>
  <si>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</si>
  <si>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</si>
  <si>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</si>
  <si>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</si>
  <si>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</si>
  <si>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</si>
  <si>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</si>
  <si>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</si>
  <si>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</si>
  <si>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</si>
  <si>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</si>
  <si>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</si>
  <si>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</si>
  <si>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</si>
  <si>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</si>
  <si>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</si>
  <si>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</si>
  <si>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</si>
  <si>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</si>
  <si>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</si>
  <si>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</si>
  <si>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</si>
  <si>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</si>
  <si>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</si>
  <si>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</si>
  <si>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</si>
  <si>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</si>
  <si>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</si>
  <si>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</si>
  <si>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</si>
  <si>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</si>
  <si>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</si>
  <si>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</si>
  <si>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</si>
  <si>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</si>
  <si>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</si>
  <si>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</si>
  <si>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</si>
  <si>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</si>
  <si>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</si>
  <si>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</si>
  <si>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</si>
  <si>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</si>
  <si>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</si>
  <si>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</si>
  <si>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</si>
  <si>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</si>
  <si>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</si>
  <si>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</si>
  <si>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</si>
  <si>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</si>
  <si>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</si>
  <si>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</si>
  <si>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</si>
  <si>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</si>
  <si>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</si>
  <si>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</si>
  <si>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</si>
  <si>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</si>
  <si>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</si>
  <si>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</si>
  <si>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</si>
  <si>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</si>
  <si>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</si>
  <si>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</si>
  <si>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</si>
  <si>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</si>
  <si>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</si>
  <si>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</si>
  <si>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</si>
  <si>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</si>
  <si>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</si>
  <si>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</si>
  <si>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</si>
  <si>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</si>
  <si>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</si>
  <si>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</si>
  <si>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</si>
  <si>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</si>
  <si>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</si>
  <si>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</si>
  <si>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</si>
  <si>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</si>
  <si>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</si>
  <si>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</si>
  <si>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</si>
  <si>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</si>
  <si>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</si>
  <si>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0.65</t>
  </si>
  <si>
    <t>摂津市水道事業会計</t>
  </si>
  <si>
    <t>摂津市下水道事業会計</t>
  </si>
  <si>
    <t>一般会計</t>
  </si>
  <si>
    <t>後期高齢者医療特別会計</t>
  </si>
  <si>
    <t>介護保険特別会計</t>
  </si>
  <si>
    <t>国民健康保険特別会計</t>
  </si>
  <si>
    <t>▲ 0.54</t>
  </si>
  <si>
    <t>パートタイマー等退職金共済特別会計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</si>
  <si>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</si>
  <si>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</si>
  <si>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</si>
  <si>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</si>
  <si>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</si>
  <si>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</si>
  <si>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</si>
  <si>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</si>
  <si>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</si>
  <si>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</si>
  <si>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</si>
  <si>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淀川右岸水防事務組合</t>
    <rPh sb="0" eb="2">
      <t>ヨドガワ</t>
    </rPh>
    <rPh sb="2" eb="4">
      <t>ウガン</t>
    </rPh>
    <rPh sb="4" eb="6">
      <t>スイボウ</t>
    </rPh>
    <rPh sb="6" eb="8">
      <t>ジム</t>
    </rPh>
    <rPh sb="8" eb="10">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</si>
  <si>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</si>
  <si>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</si>
  <si>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</si>
  <si>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</si>
  <si>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</si>
  <si>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</si>
  <si>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</si>
  <si>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</si>
  <si>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</si>
  <si>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</si>
  <si>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</si>
  <si>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</si>
  <si>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</si>
  <si>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</si>
  <si>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</si>
  <si>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環境基金</t>
    <rPh sb="0" eb="2">
      <t>カンキョウ</t>
    </rPh>
    <rPh sb="2" eb="4">
      <t>キキン</t>
    </rPh>
    <phoneticPr fontId="11"/>
  </si>
  <si>
    <t>国際交流基金</t>
    <rPh sb="0" eb="2">
      <t>コクサイ</t>
    </rPh>
    <rPh sb="2" eb="4">
      <t>コウリュウ</t>
    </rPh>
    <rPh sb="4" eb="6">
      <t>キキン</t>
    </rPh>
    <phoneticPr fontId="11"/>
  </si>
  <si>
    <t>緑化基金</t>
    <rPh sb="0" eb="2">
      <t>リョクカ</t>
    </rPh>
    <rPh sb="2" eb="4">
      <t>キキン</t>
    </rPh>
    <phoneticPr fontId="11"/>
  </si>
  <si>
    <t>パートタイマー等退職金共済積立基金</t>
    <rPh sb="7" eb="8">
      <t>トウ</t>
    </rPh>
    <rPh sb="8" eb="10">
      <t>タイショク</t>
    </rPh>
    <rPh sb="10" eb="11">
      <t>キン</t>
    </rPh>
    <rPh sb="11" eb="13">
      <t>キョウサイ</t>
    </rPh>
    <rPh sb="13" eb="15">
      <t>ツミタテ</t>
    </rPh>
    <rPh sb="15" eb="17">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</si>
</sst>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5AB0-49D9-891F-70FF91D23B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27654</c:v>
                </c:pt>
                <c:pt idx="1">
                  <c:v>36044</c:v>
                </c:pt>
                <c:pt idx="2">
                  <c:v>22727</c:v>
                </c:pt>
                <c:pt idx="3">
                  <c:v>25701</c:v>
                </c:pt>
                <c:pt idx="4">
                  <c:v>21006</c:v>
                </c:pt>
              </c:numCache>
            </c:numRef>
          </c:val>
          <c:smooth val="0"/>
          <c:extLst>
            <c:ext xmlns:c16="http://schemas.microsoft.com/office/drawing/2014/chart" uri="{C3380CC4-5D6E-409C-BE32-E72D297353CC}">
              <c16:uniqueId val="{00000001-5AB0-49D9-891F-70FF91D23B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1.59</c:v>
                </c:pt>
                <c:pt idx="1">
                  <c:v>1.85</c:v>
                </c:pt>
                <c:pt idx="2">
                  <c:v>1.48</c:v>
                </c:pt>
                <c:pt idx="3">
                  <c:v>1.0900000000000001</c:v>
                </c:pt>
                <c:pt idx="4">
                  <c:v>2.15</c:v>
                </c:pt>
              </c:numCache>
            </c:numRef>
          </c:val>
          <c:extLst>
            <c:ext xmlns:c16="http://schemas.microsoft.com/office/drawing/2014/chart" uri="{C3380CC4-5D6E-409C-BE32-E72D297353CC}">
              <c16:uniqueId val="{00000000-E023-41E3-BB7F-E8DD05BA72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29.24</c:v>
                </c:pt>
                <c:pt idx="1">
                  <c:v>31.87</c:v>
                </c:pt>
                <c:pt idx="2">
                  <c:v>29.99</c:v>
                </c:pt>
                <c:pt idx="3">
                  <c:v>25.7</c:v>
                </c:pt>
                <c:pt idx="4">
                  <c:v>24.76</c:v>
                </c:pt>
              </c:numCache>
            </c:numRef>
          </c:val>
          <c:extLst>
            <c:ext xmlns:c16="http://schemas.microsoft.com/office/drawing/2014/chart" uri="{C3380CC4-5D6E-409C-BE32-E72D297353CC}">
              <c16:uniqueId val="{00000001-E023-41E3-BB7F-E8DD05BA72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4.1399999999999997</c:v>
                </c:pt>
                <c:pt idx="2">
                  <c:v>2.86</c:v>
                </c:pt>
                <c:pt idx="3">
                  <c:v>-2.2999999999999998</c:v>
                </c:pt>
                <c:pt idx="4">
                  <c:v>-0.65</c:v>
                </c:pt>
              </c:numCache>
            </c:numRef>
          </c:val>
          <c:smooth val="0"/>
          <c:extLst>
            <c:ext xmlns:c16="http://schemas.microsoft.com/office/drawing/2014/chart" uri="{C3380CC4-5D6E-409C-BE32-E72D297353CC}">
              <c16:uniqueId val="{00000002-E023-41E3-BB7F-E8DD05BA72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0.09</c:v>
                </c:pt>
                <c:pt idx="4">
                  <c:v>#N/A</c:v>
                </c:pt>
                <c:pt idx="5">
                  <c:v>0.85</c:v>
                </c:pt>
                <c:pt idx="6">
                  <c:v>0</c:v>
                </c:pt>
                <c:pt idx="7">
                  <c:v>0</c:v>
                </c:pt>
                <c:pt idx="8">
                  <c:v>0</c:v>
                </c:pt>
                <c:pt idx="9">
                  <c:v>0</c:v>
                </c:pt>
              </c:numCache>
            </c:numRef>
          </c:val>
          <c:extLst>
            <c:ext xmlns:c16="http://schemas.microsoft.com/office/drawing/2014/chart" uri="{C3380CC4-5D6E-409C-BE32-E72D297353CC}">
              <c16:uniqueId val="{00000000-3E77-4F54-A24D-3C52ECBEF7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77-4F54-A24D-3C52ECBEF7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77-4F54-A24D-3C52ECBEF7D9}"/>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77-4F54-A24D-3C52ECBEF7D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0.54</c:v>
                </c:pt>
                <c:pt idx="1">
                  <c:v>#N/A</c:v>
                </c:pt>
                <c:pt idx="2">
                  <c:v>#N/A</c:v>
                </c:pt>
                <c:pt idx="3">
                  <c:v>0.91</c:v>
                </c:pt>
                <c:pt idx="4">
                  <c:v>#N/A</c:v>
                </c:pt>
                <c:pt idx="5">
                  <c:v>1.94</c:v>
                </c:pt>
                <c:pt idx="6">
                  <c:v>#N/A</c:v>
                </c:pt>
                <c:pt idx="7">
                  <c:v>2.72</c:v>
                </c:pt>
                <c:pt idx="8">
                  <c:v>#N/A</c:v>
                </c:pt>
                <c:pt idx="9">
                  <c:v>0.15</c:v>
                </c:pt>
              </c:numCache>
            </c:numRef>
          </c:val>
          <c:extLst>
            <c:ext xmlns:c16="http://schemas.microsoft.com/office/drawing/2014/chart" uri="{C3380CC4-5D6E-409C-BE32-E72D297353CC}">
              <c16:uniqueId val="{00000004-3E77-4F54-A24D-3C52ECBEF7D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0.66</c:v>
                </c:pt>
                <c:pt idx="4">
                  <c:v>#N/A</c:v>
                </c:pt>
                <c:pt idx="5">
                  <c:v>1.5</c:v>
                </c:pt>
                <c:pt idx="6">
                  <c:v>#N/A</c:v>
                </c:pt>
                <c:pt idx="7">
                  <c:v>1.87</c:v>
                </c:pt>
                <c:pt idx="8">
                  <c:v>#N/A</c:v>
                </c:pt>
                <c:pt idx="9">
                  <c:v>0.21</c:v>
                </c:pt>
              </c:numCache>
            </c:numRef>
          </c:val>
          <c:extLst>
            <c:ext xmlns:c16="http://schemas.microsoft.com/office/drawing/2014/chart" uri="{C3380CC4-5D6E-409C-BE32-E72D297353CC}">
              <c16:uniqueId val="{00000005-3E77-4F54-A24D-3C52ECBEF7D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0.2</c:v>
                </c:pt>
                <c:pt idx="4">
                  <c:v>#N/A</c:v>
                </c:pt>
                <c:pt idx="5">
                  <c:v>0.37</c:v>
                </c:pt>
                <c:pt idx="6">
                  <c:v>#N/A</c:v>
                </c:pt>
                <c:pt idx="7">
                  <c:v>0.22</c:v>
                </c:pt>
                <c:pt idx="8">
                  <c:v>#N/A</c:v>
                </c:pt>
                <c:pt idx="9">
                  <c:v>0.25</c:v>
                </c:pt>
              </c:numCache>
            </c:numRef>
          </c:val>
          <c:extLst>
            <c:ext xmlns:c16="http://schemas.microsoft.com/office/drawing/2014/chart" uri="{C3380CC4-5D6E-409C-BE32-E72D297353CC}">
              <c16:uniqueId val="{00000006-3E77-4F54-A24D-3C52ECBEF7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1.58</c:v>
                </c:pt>
                <c:pt idx="2">
                  <c:v>#N/A</c:v>
                </c:pt>
                <c:pt idx="3">
                  <c:v>1.84</c:v>
                </c:pt>
                <c:pt idx="4">
                  <c:v>#N/A</c:v>
                </c:pt>
                <c:pt idx="5">
                  <c:v>1.47</c:v>
                </c:pt>
                <c:pt idx="6">
                  <c:v>#N/A</c:v>
                </c:pt>
                <c:pt idx="7">
                  <c:v>1.08</c:v>
                </c:pt>
                <c:pt idx="8">
                  <c:v>#N/A</c:v>
                </c:pt>
                <c:pt idx="9">
                  <c:v>2.14</c:v>
                </c:pt>
              </c:numCache>
            </c:numRef>
          </c:val>
          <c:extLst>
            <c:ext xmlns:c16="http://schemas.microsoft.com/office/drawing/2014/chart" uri="{C3380CC4-5D6E-409C-BE32-E72D297353CC}">
              <c16:uniqueId val="{00000007-3E77-4F54-A24D-3C52ECBEF7D9}"/>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2.1</c:v>
                </c:pt>
                <c:pt idx="8">
                  <c:v>#N/A</c:v>
                </c:pt>
                <c:pt idx="9">
                  <c:v>2.58</c:v>
                </c:pt>
              </c:numCache>
            </c:numRef>
          </c:val>
          <c:extLst>
            <c:ext xmlns:c16="http://schemas.microsoft.com/office/drawing/2014/chart" uri="{C3380CC4-5D6E-409C-BE32-E72D297353CC}">
              <c16:uniqueId val="{00000008-3E77-4F54-A24D-3C52ECBEF7D9}"/>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15.9</c:v>
                </c:pt>
                <c:pt idx="2">
                  <c:v>#N/A</c:v>
                </c:pt>
                <c:pt idx="3">
                  <c:v>16.39</c:v>
                </c:pt>
                <c:pt idx="4">
                  <c:v>#N/A</c:v>
                </c:pt>
                <c:pt idx="5">
                  <c:v>16.41</c:v>
                </c:pt>
                <c:pt idx="6">
                  <c:v>#N/A</c:v>
                </c:pt>
                <c:pt idx="7">
                  <c:v>16.75</c:v>
                </c:pt>
                <c:pt idx="8">
                  <c:v>#N/A</c:v>
                </c:pt>
                <c:pt idx="9">
                  <c:v>17.86</c:v>
                </c:pt>
              </c:numCache>
            </c:numRef>
          </c:val>
          <c:extLst>
            <c:ext xmlns:c16="http://schemas.microsoft.com/office/drawing/2014/chart" uri="{C3380CC4-5D6E-409C-BE32-E72D297353CC}">
              <c16:uniqueId val="{00000009-3E77-4F54-A24D-3C52ECBEF7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4095</c:v>
                </c:pt>
                <c:pt idx="5">
                  <c:v>4004</c:v>
                </c:pt>
                <c:pt idx="8">
                  <c:v>4047</c:v>
                </c:pt>
                <c:pt idx="11">
                  <c:v>4054</c:v>
                </c:pt>
                <c:pt idx="14">
                  <c:v>4007</c:v>
                </c:pt>
              </c:numCache>
            </c:numRef>
          </c:val>
          <c:extLst>
            <c:ext xmlns:c16="http://schemas.microsoft.com/office/drawing/2014/chart" uri="{C3380CC4-5D6E-409C-BE32-E72D297353CC}">
              <c16:uniqueId val="{00000000-DCEB-486F-A6EA-1849127F2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EB-486F-A6EA-1849127F2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9</c:v>
                </c:pt>
                <c:pt idx="6">
                  <c:v>8</c:v>
                </c:pt>
                <c:pt idx="9">
                  <c:v>8</c:v>
                </c:pt>
                <c:pt idx="12">
                  <c:v>60</c:v>
                </c:pt>
              </c:numCache>
            </c:numRef>
          </c:val>
          <c:extLst>
            <c:ext xmlns:c16="http://schemas.microsoft.com/office/drawing/2014/chart" uri="{C3380CC4-5D6E-409C-BE32-E72D297353CC}">
              <c16:uniqueId val="{00000002-DCEB-486F-A6EA-1849127F2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EB-486F-A6EA-1849127F2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1636</c:v>
                </c:pt>
                <c:pt idx="3">
                  <c:v>1580</c:v>
                </c:pt>
                <c:pt idx="6">
                  <c:v>1943</c:v>
                </c:pt>
                <c:pt idx="9">
                  <c:v>1706</c:v>
                </c:pt>
                <c:pt idx="12">
                  <c:v>1636</c:v>
                </c:pt>
              </c:numCache>
            </c:numRef>
          </c:val>
          <c:extLst>
            <c:ext xmlns:c16="http://schemas.microsoft.com/office/drawing/2014/chart" uri="{C3380CC4-5D6E-409C-BE32-E72D297353CC}">
              <c16:uniqueId val="{00000004-DCEB-486F-A6EA-1849127F2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EB-486F-A6EA-1849127F2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EB-486F-A6EA-1849127F2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3284</c:v>
                </c:pt>
                <c:pt idx="3">
                  <c:v>3049</c:v>
                </c:pt>
                <c:pt idx="6">
                  <c:v>2617</c:v>
                </c:pt>
                <c:pt idx="9">
                  <c:v>2595</c:v>
                </c:pt>
                <c:pt idx="12">
                  <c:v>2497</c:v>
                </c:pt>
              </c:numCache>
            </c:numRef>
          </c:val>
          <c:extLst>
            <c:ext xmlns:c16="http://schemas.microsoft.com/office/drawing/2014/chart" uri="{C3380CC4-5D6E-409C-BE32-E72D297353CC}">
              <c16:uniqueId val="{00000007-DCEB-486F-A6EA-1849127F28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834</c:v>
                </c:pt>
                <c:pt idx="2">
                  <c:v>#N/A</c:v>
                </c:pt>
                <c:pt idx="3">
                  <c:v>#N/A</c:v>
                </c:pt>
                <c:pt idx="4">
                  <c:v>634</c:v>
                </c:pt>
                <c:pt idx="5">
                  <c:v>#N/A</c:v>
                </c:pt>
                <c:pt idx="6">
                  <c:v>#N/A</c:v>
                </c:pt>
                <c:pt idx="7">
                  <c:v>521</c:v>
                </c:pt>
                <c:pt idx="8">
                  <c:v>#N/A</c:v>
                </c:pt>
                <c:pt idx="9">
                  <c:v>#N/A</c:v>
                </c:pt>
                <c:pt idx="10">
                  <c:v>255</c:v>
                </c:pt>
                <c:pt idx="11">
                  <c:v>#N/A</c:v>
                </c:pt>
                <c:pt idx="12">
                  <c:v>#N/A</c:v>
                </c:pt>
                <c:pt idx="13">
                  <c:v>186</c:v>
                </c:pt>
                <c:pt idx="14">
                  <c:v>#N/A</c:v>
                </c:pt>
              </c:numCache>
            </c:numRef>
          </c:val>
          <c:smooth val="0"/>
          <c:extLst>
            <c:ext xmlns:c16="http://schemas.microsoft.com/office/drawing/2014/chart" uri="{C3380CC4-5D6E-409C-BE32-E72D297353CC}">
              <c16:uniqueId val="{00000008-DCEB-486F-A6EA-1849127F28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31689</c:v>
                </c:pt>
                <c:pt idx="5">
                  <c:v>32048</c:v>
                </c:pt>
                <c:pt idx="8">
                  <c:v>31142</c:v>
                </c:pt>
                <c:pt idx="11">
                  <c:v>29431</c:v>
                </c:pt>
                <c:pt idx="14">
                  <c:v>27974</c:v>
                </c:pt>
              </c:numCache>
            </c:numRef>
          </c:val>
          <c:extLst>
            <c:ext xmlns:c16="http://schemas.microsoft.com/office/drawing/2014/chart" uri="{C3380CC4-5D6E-409C-BE32-E72D297353CC}">
              <c16:uniqueId val="{00000000-C3A9-44AD-8491-EAC8DCCAB4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15342</c:v>
                </c:pt>
                <c:pt idx="5">
                  <c:v>14479</c:v>
                </c:pt>
                <c:pt idx="8">
                  <c:v>13890</c:v>
                </c:pt>
                <c:pt idx="11">
                  <c:v>14554</c:v>
                </c:pt>
                <c:pt idx="14">
                  <c:v>14674</c:v>
                </c:pt>
              </c:numCache>
            </c:numRef>
          </c:val>
          <c:extLst>
            <c:ext xmlns:c16="http://schemas.microsoft.com/office/drawing/2014/chart" uri="{C3380CC4-5D6E-409C-BE32-E72D297353CC}">
              <c16:uniqueId val="{00000001-C3A9-44AD-8491-EAC8DCCAB4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7722</c:v>
                </c:pt>
                <c:pt idx="5">
                  <c:v>15249</c:v>
                </c:pt>
                <c:pt idx="8">
                  <c:v>15008</c:v>
                </c:pt>
                <c:pt idx="11">
                  <c:v>14567</c:v>
                </c:pt>
                <c:pt idx="14">
                  <c:v>14854</c:v>
                </c:pt>
              </c:numCache>
            </c:numRef>
          </c:val>
          <c:extLst>
            <c:ext xmlns:c16="http://schemas.microsoft.com/office/drawing/2014/chart" uri="{C3380CC4-5D6E-409C-BE32-E72D297353CC}">
              <c16:uniqueId val="{00000002-C3A9-44AD-8491-EAC8DCCAB4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A9-44AD-8491-EAC8DCCAB4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A9-44AD-8491-EAC8DCCAB4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17</c:v>
                </c:pt>
                <c:pt idx="9">
                  <c:v>14</c:v>
                </c:pt>
                <c:pt idx="12">
                  <c:v>13</c:v>
                </c:pt>
              </c:numCache>
            </c:numRef>
          </c:val>
          <c:extLst>
            <c:ext xmlns:c16="http://schemas.microsoft.com/office/drawing/2014/chart" uri="{C3380CC4-5D6E-409C-BE32-E72D297353CC}">
              <c16:uniqueId val="{00000005-C3A9-44AD-8491-EAC8DCCAB4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4790</c:v>
                </c:pt>
                <c:pt idx="3">
                  <c:v>4625</c:v>
                </c:pt>
                <c:pt idx="6">
                  <c:v>4534</c:v>
                </c:pt>
                <c:pt idx="9">
                  <c:v>4398</c:v>
                </c:pt>
                <c:pt idx="12">
                  <c:v>4233</c:v>
                </c:pt>
              </c:numCache>
            </c:numRef>
          </c:val>
          <c:extLst>
            <c:ext xmlns:c16="http://schemas.microsoft.com/office/drawing/2014/chart" uri="{C3380CC4-5D6E-409C-BE32-E72D297353CC}">
              <c16:uniqueId val="{00000006-C3A9-44AD-8491-EAC8DCCAB4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A9-44AD-8491-EAC8DCCAB4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18950</c:v>
                </c:pt>
                <c:pt idx="3">
                  <c:v>17953</c:v>
                </c:pt>
                <c:pt idx="6">
                  <c:v>18187</c:v>
                </c:pt>
                <c:pt idx="9">
                  <c:v>18553</c:v>
                </c:pt>
                <c:pt idx="12">
                  <c:v>17950</c:v>
                </c:pt>
              </c:numCache>
            </c:numRef>
          </c:val>
          <c:extLst>
            <c:ext xmlns:c16="http://schemas.microsoft.com/office/drawing/2014/chart" uri="{C3380CC4-5D6E-409C-BE32-E72D297353CC}">
              <c16:uniqueId val="{00000008-C3A9-44AD-8491-EAC8DCCAB4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306</c:v>
                </c:pt>
                <c:pt idx="3">
                  <c:v>91</c:v>
                </c:pt>
                <c:pt idx="6">
                  <c:v>82</c:v>
                </c:pt>
                <c:pt idx="9">
                  <c:v>863</c:v>
                </c:pt>
                <c:pt idx="12">
                  <c:v>531</c:v>
                </c:pt>
              </c:numCache>
            </c:numRef>
          </c:val>
          <c:extLst>
            <c:ext xmlns:c16="http://schemas.microsoft.com/office/drawing/2014/chart" uri="{C3380CC4-5D6E-409C-BE32-E72D297353CC}">
              <c16:uniqueId val="{00000009-C3A9-44AD-8491-EAC8DCCAB4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23598</c:v>
                </c:pt>
                <c:pt idx="3">
                  <c:v>23545</c:v>
                </c:pt>
                <c:pt idx="6">
                  <c:v>21706</c:v>
                </c:pt>
                <c:pt idx="9">
                  <c:v>20197</c:v>
                </c:pt>
                <c:pt idx="12">
                  <c:v>18531</c:v>
                </c:pt>
              </c:numCache>
            </c:numRef>
          </c:val>
          <c:extLst>
            <c:ext xmlns:c16="http://schemas.microsoft.com/office/drawing/2014/chart" uri="{C3380CC4-5D6E-409C-BE32-E72D297353CC}">
              <c16:uniqueId val="{0000000A-C3A9-44AD-8491-EAC8DCCAB4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A9-44AD-8491-EAC8DCCAB4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5576</c:v>
                </c:pt>
                <c:pt idx="1">
                  <c:v>5059</c:v>
                </c:pt>
                <c:pt idx="2">
                  <c:v>4667</c:v>
                </c:pt>
              </c:numCache>
            </c:numRef>
          </c:val>
          <c:extLst>
            <c:ext xmlns:c16="http://schemas.microsoft.com/office/drawing/2014/chart" uri="{C3380CC4-5D6E-409C-BE32-E72D297353CC}">
              <c16:uniqueId val="{00000000-433A-46AC-A878-FA01CA8295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4052</c:v>
                </c:pt>
                <c:pt idx="1">
                  <c:v>4056</c:v>
                </c:pt>
                <c:pt idx="2">
                  <c:v>3059</c:v>
                </c:pt>
              </c:numCache>
            </c:numRef>
          </c:val>
          <c:extLst>
            <c:ext xmlns:c16="http://schemas.microsoft.com/office/drawing/2014/chart" uri="{C3380CC4-5D6E-409C-BE32-E72D297353CC}">
              <c16:uniqueId val="{00000001-433A-46AC-A878-FA01CA8295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5050</c:v>
                </c:pt>
                <c:pt idx="1">
                  <c:v>5057</c:v>
                </c:pt>
                <c:pt idx="2">
                  <c:v>5065</c:v>
                </c:pt>
              </c:numCache>
            </c:numRef>
          </c:val>
          <c:extLst>
            <c:ext xmlns:c16="http://schemas.microsoft.com/office/drawing/2014/chart" uri="{C3380CC4-5D6E-409C-BE32-E72D297353CC}">
              <c16:uniqueId val="{00000002-433A-46AC-A878-FA01CA8295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a:t>
          </a:r>
          <a:r>
            <a:rPr kumimoji="1" lang="ja-JP" altLang="en-US" sz="1300">
              <a:solidFill>
                <a:sysClr val="windowText" lastClr="000000"/>
              </a:solidFill>
              <a:latin typeface="ＭＳ ゴシック" pitchFamily="49" charset="-128"/>
              <a:ea typeface="ＭＳ ゴシック" pitchFamily="49" charset="-128"/>
            </a:rPr>
            <a:t>の実質公債費比率は</a:t>
          </a:r>
          <a:r>
            <a:rPr kumimoji="1" lang="ja-JP" altLang="en-US" sz="1300">
              <a:latin typeface="ＭＳ ゴシック" pitchFamily="49" charset="-128"/>
              <a:ea typeface="ＭＳ ゴシック" pitchFamily="49" charset="-128"/>
            </a:rPr>
            <a:t>、単年度</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％、三か年平均</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300">
              <a:latin typeface="ＭＳ ゴシック" pitchFamily="49" charset="-128"/>
              <a:ea typeface="ＭＳ ゴシック" pitchFamily="49" charset="-128"/>
            </a:rPr>
            <a:t>　短期的には早期健全化基準の</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99.4</a:t>
          </a:r>
          <a:r>
            <a:rPr kumimoji="1" lang="ja-JP" altLang="en-US" sz="1400">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％を下回る要因となっている。平成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退職手当の増による人件費や災害復旧事業費等の増加により財政調整基金を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国際交流基金：国際交流の推進と国際理解を深めることを目的とする諸事業の財源のため設置。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退職金共済制度を確立するため設置。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公共施設整備基金：銀行預金利息を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万円取り崩した。一方、資源ごみの売却収入等を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退職手当の増による人件費や災害復旧事業費等の増加。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年度単年度財政力指数は、平成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年度の固定資産税等、税収の減収による影響から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か年平均である財政力指数は前年度に引き続き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107950</xdr:rowOff>
    </xdr:to>
    <xdr:cxnSp macro="">
      <xdr:nvCxnSpPr>
        <xdr:cNvPr id="72" name="直線コネクタ 71"/>
        <xdr:cNvCxnSpPr/>
      </xdr:nvCxnSpPr>
      <xdr:spPr>
        <a:xfrm flipV="1">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固定資産税の減収の影響により、経常一般財源等総額は減少となった。また、退職者の増による退職手当等の伸びにより経常経費充当一般財源総額も増加となったが、経常一般財源等総額の増加を上回ったため、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％悪</a:t>
          </a:r>
          <a:r>
            <a:rPr kumimoji="1" lang="ja-JP" altLang="en-US" sz="1300">
              <a:latin typeface="ＭＳ Ｐゴシック" panose="020B0600070205080204" pitchFamily="50" charset="-128"/>
              <a:ea typeface="ＭＳ Ｐゴシック" panose="020B0600070205080204" pitchFamily="50" charset="-128"/>
            </a:rPr>
            <a:t>化の</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97282</xdr:rowOff>
    </xdr:to>
    <xdr:cxnSp macro="">
      <xdr:nvCxnSpPr>
        <xdr:cNvPr id="130" name="直線コネクタ 129"/>
        <xdr:cNvCxnSpPr/>
      </xdr:nvCxnSpPr>
      <xdr:spPr>
        <a:xfrm>
          <a:off x="4114800" y="110556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82804</xdr:rowOff>
    </xdr:to>
    <xdr:cxnSp macro="">
      <xdr:nvCxnSpPr>
        <xdr:cNvPr id="133" name="直線コネクタ 132"/>
        <xdr:cNvCxnSpPr/>
      </xdr:nvCxnSpPr>
      <xdr:spPr>
        <a:xfrm>
          <a:off x="3225800" y="1078534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61214</xdr:rowOff>
    </xdr:to>
    <xdr:cxnSp macro="">
      <xdr:nvCxnSpPr>
        <xdr:cNvPr id="136" name="直線コネクタ 135"/>
        <xdr:cNvCxnSpPr/>
      </xdr:nvCxnSpPr>
      <xdr:spPr>
        <a:xfrm flipV="1">
          <a:off x="2336800" y="1078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49022</xdr:rowOff>
    </xdr:to>
    <xdr:cxnSp macro="">
      <xdr:nvCxnSpPr>
        <xdr:cNvPr id="139" name="直線コネクタ 138"/>
        <xdr:cNvCxnSpPr/>
      </xdr:nvCxnSpPr>
      <xdr:spPr>
        <a:xfrm flipV="1">
          <a:off x="1447800" y="1086256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49" name="楕円 148"/>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50"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3" name="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6" name="テキスト ボックス 155"/>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58" name="テキスト ボックス 157"/>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ため、類</a:t>
          </a:r>
          <a:r>
            <a:rPr kumimoji="1" lang="ja-JP" altLang="en-US" sz="1300">
              <a:latin typeface="ＭＳ Ｐゴシック" panose="020B0600070205080204" pitchFamily="50" charset="-128"/>
              <a:ea typeface="ＭＳ Ｐゴシック" panose="020B0600070205080204" pitchFamily="50" charset="-128"/>
            </a:rPr>
            <a:t>似団体内平均値に比して多額となる傾向にある。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年度より微増であり、府内平均値</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を依然上回る</a:t>
          </a:r>
          <a:r>
            <a:rPr kumimoji="1" lang="ja-JP" altLang="en-US" sz="1300">
              <a:latin typeface="ＭＳ Ｐゴシック" panose="020B0600070205080204" pitchFamily="50" charset="-128"/>
              <a:ea typeface="ＭＳ Ｐゴシック" panose="020B0600070205080204" pitchFamily="50" charset="-128"/>
            </a:rPr>
            <a:t>状況であるため、職員の適正配置等による人件費の適正化やごみ処理業務の広域化等、業務の見直しを行うことにより、経費の効率化に努めていく。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66349</xdr:rowOff>
    </xdr:from>
    <xdr:to>
      <xdr:col>23</xdr:col>
      <xdr:colOff>133350</xdr:colOff>
      <xdr:row>85</xdr:row>
      <xdr:rowOff>66672</xdr:rowOff>
    </xdr:to>
    <xdr:cxnSp macro="">
      <xdr:nvCxnSpPr>
        <xdr:cNvPr id="193" name="直線コネクタ 192"/>
        <xdr:cNvCxnSpPr/>
      </xdr:nvCxnSpPr>
      <xdr:spPr>
        <a:xfrm>
          <a:off x="4114800" y="14639599"/>
          <a:ext cx="8382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66349</xdr:rowOff>
    </xdr:from>
    <xdr:to>
      <xdr:col>19</xdr:col>
      <xdr:colOff>133350</xdr:colOff>
      <xdr:row>85</xdr:row>
      <xdr:rowOff>66859</xdr:rowOff>
    </xdr:to>
    <xdr:cxnSp macro="">
      <xdr:nvCxnSpPr>
        <xdr:cNvPr id="196" name="直線コネクタ 195"/>
        <xdr:cNvCxnSpPr/>
      </xdr:nvCxnSpPr>
      <xdr:spPr>
        <a:xfrm flipV="1">
          <a:off x="3225800" y="1463959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66859</xdr:rowOff>
    </xdr:from>
    <xdr:to>
      <xdr:col>15</xdr:col>
      <xdr:colOff>82550</xdr:colOff>
      <xdr:row>85</xdr:row>
      <xdr:rowOff>73549</xdr:rowOff>
    </xdr:to>
    <xdr:cxnSp macro="">
      <xdr:nvCxnSpPr>
        <xdr:cNvPr id="199" name="直線コネクタ 198"/>
        <xdr:cNvCxnSpPr/>
      </xdr:nvCxnSpPr>
      <xdr:spPr>
        <a:xfrm flipV="1">
          <a:off x="2336800" y="14640109"/>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42729</xdr:rowOff>
    </xdr:from>
    <xdr:to>
      <xdr:col>11</xdr:col>
      <xdr:colOff>31750</xdr:colOff>
      <xdr:row>85</xdr:row>
      <xdr:rowOff>73549</xdr:rowOff>
    </xdr:to>
    <xdr:cxnSp macro="">
      <xdr:nvCxnSpPr>
        <xdr:cNvPr id="202" name="直線コネクタ 201"/>
        <xdr:cNvCxnSpPr/>
      </xdr:nvCxnSpPr>
      <xdr:spPr>
        <a:xfrm>
          <a:off x="1447800" y="14615979"/>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15872</xdr:rowOff>
    </xdr:from>
    <xdr:to>
      <xdr:col>23</xdr:col>
      <xdr:colOff>184150</xdr:colOff>
      <xdr:row>85</xdr:row>
      <xdr:rowOff>117472</xdr:rowOff>
    </xdr:to>
    <xdr:sp macro="" textlink="">
      <xdr:nvSpPr>
        <xdr:cNvPr id="212" name="楕円 211"/>
        <xdr:cNvSpPr/>
      </xdr:nvSpPr>
      <xdr:spPr>
        <a:xfrm>
          <a:off x="4902200" y="145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159399</xdr:rowOff>
    </xdr:from>
    <xdr:ext cx="762000" cy="259045"/>
    <xdr:sp macro="" textlink="">
      <xdr:nvSpPr>
        <xdr:cNvPr id="213" name="人件費・物件費等の状況該当値テキスト"/>
        <xdr:cNvSpPr txBox="1"/>
      </xdr:nvSpPr>
      <xdr:spPr>
        <a:xfrm>
          <a:off x="5041900" y="1456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15549</xdr:rowOff>
    </xdr:from>
    <xdr:to>
      <xdr:col>19</xdr:col>
      <xdr:colOff>184150</xdr:colOff>
      <xdr:row>85</xdr:row>
      <xdr:rowOff>117149</xdr:rowOff>
    </xdr:to>
    <xdr:sp macro="" textlink="">
      <xdr:nvSpPr>
        <xdr:cNvPr id="214" name="楕円 213"/>
        <xdr:cNvSpPr/>
      </xdr:nvSpPr>
      <xdr:spPr>
        <a:xfrm>
          <a:off x="4064000" y="145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101926</xdr:rowOff>
    </xdr:from>
    <xdr:ext cx="736600" cy="259045"/>
    <xdr:sp macro="" textlink="">
      <xdr:nvSpPr>
        <xdr:cNvPr id="215" name="テキスト ボックス 214"/>
        <xdr:cNvSpPr txBox="1"/>
      </xdr:nvSpPr>
      <xdr:spPr>
        <a:xfrm>
          <a:off x="3733800" y="1467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16059</xdr:rowOff>
    </xdr:from>
    <xdr:to>
      <xdr:col>15</xdr:col>
      <xdr:colOff>133350</xdr:colOff>
      <xdr:row>85</xdr:row>
      <xdr:rowOff>117659</xdr:rowOff>
    </xdr:to>
    <xdr:sp macro="" textlink="">
      <xdr:nvSpPr>
        <xdr:cNvPr id="216" name="楕円 215"/>
        <xdr:cNvSpPr/>
      </xdr:nvSpPr>
      <xdr:spPr>
        <a:xfrm>
          <a:off x="3175000" y="145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102436</xdr:rowOff>
    </xdr:from>
    <xdr:ext cx="762000" cy="259045"/>
    <xdr:sp macro="" textlink="">
      <xdr:nvSpPr>
        <xdr:cNvPr id="217" name="テキスト ボックス 216"/>
        <xdr:cNvSpPr txBox="1"/>
      </xdr:nvSpPr>
      <xdr:spPr>
        <a:xfrm>
          <a:off x="2844800" y="146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22749</xdr:rowOff>
    </xdr:from>
    <xdr:to>
      <xdr:col>11</xdr:col>
      <xdr:colOff>82550</xdr:colOff>
      <xdr:row>85</xdr:row>
      <xdr:rowOff>124349</xdr:rowOff>
    </xdr:to>
    <xdr:sp macro="" textlink="">
      <xdr:nvSpPr>
        <xdr:cNvPr id="218" name="楕円 217"/>
        <xdr:cNvSpPr/>
      </xdr:nvSpPr>
      <xdr:spPr>
        <a:xfrm>
          <a:off x="2286000" y="14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109126</xdr:rowOff>
    </xdr:from>
    <xdr:ext cx="762000" cy="259045"/>
    <xdr:sp macro="" textlink="">
      <xdr:nvSpPr>
        <xdr:cNvPr id="219" name="テキスト ボックス 218"/>
        <xdr:cNvSpPr txBox="1"/>
      </xdr:nvSpPr>
      <xdr:spPr>
        <a:xfrm>
          <a:off x="1955800" y="146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163379</xdr:rowOff>
    </xdr:from>
    <xdr:to>
      <xdr:col>7</xdr:col>
      <xdr:colOff>31750</xdr:colOff>
      <xdr:row>85</xdr:row>
      <xdr:rowOff>93529</xdr:rowOff>
    </xdr:to>
    <xdr:sp macro="" textlink="">
      <xdr:nvSpPr>
        <xdr:cNvPr id="220" name="楕円 219"/>
        <xdr:cNvSpPr/>
      </xdr:nvSpPr>
      <xdr:spPr>
        <a:xfrm>
          <a:off x="1397000" y="14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103706</xdr:rowOff>
    </xdr:from>
    <xdr:ext cx="762000" cy="259045"/>
    <xdr:sp macro="" textlink="">
      <xdr:nvSpPr>
        <xdr:cNvPr id="221" name="テキスト ボックス 220"/>
        <xdr:cNvSpPr txBox="1"/>
      </xdr:nvSpPr>
      <xdr:spPr>
        <a:xfrm>
          <a:off x="1066800" y="1433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年度に普通昇給の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ヶ月延伸、平成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％、一般職員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33564</xdr:rowOff>
    </xdr:to>
    <xdr:cxnSp macro="">
      <xdr:nvCxnSpPr>
        <xdr:cNvPr id="257" name="直線コネクタ 256"/>
        <xdr:cNvCxnSpPr/>
      </xdr:nvCxnSpPr>
      <xdr:spPr>
        <a:xfrm flipV="1">
          <a:off x="16179800" y="148980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0" name="直線コネクタ 259"/>
        <xdr:cNvCxnSpPr/>
      </xdr:nvCxnSpPr>
      <xdr:spPr>
        <a:xfrm flipV="1">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3" name="直線コネクタ 262"/>
        <xdr:cNvCxnSpPr/>
      </xdr:nvCxnSpPr>
      <xdr:spPr>
        <a:xfrm flipV="1">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68036</xdr:rowOff>
    </xdr:to>
    <xdr:cxnSp macro="">
      <xdr:nvCxnSpPr>
        <xdr:cNvPr id="266" name="直線コネクタ 265"/>
        <xdr:cNvCxnSpPr/>
      </xdr:nvCxnSpPr>
      <xdr:spPr>
        <a:xfrm>
          <a:off x="13512800" y="148807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本市においては、消防・給食・ごみ収集などを単独直営で行ってきたことや、保育行政の充実に取り組むため保育士等が加配となっていた</a:t>
          </a:r>
          <a:r>
            <a:rPr kumimoji="1" lang="ja-JP" altLang="en-US" sz="1000">
              <a:solidFill>
                <a:schemeClr val="tx1"/>
              </a:solidFill>
              <a:latin typeface="ＭＳ Ｐゴシック" panose="020B0600070205080204" pitchFamily="50" charset="-128"/>
              <a:ea typeface="ＭＳ Ｐゴシック" panose="020B0600070205080204" pitchFamily="50" charset="-128"/>
            </a:rPr>
            <a:t>ことで、職員数は大阪府平均を上回っていた。平成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22</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年度から実施した「摂津市第四次行財政改革実施計画」では職</a:t>
          </a:r>
          <a:r>
            <a:rPr kumimoji="1" lang="ja-JP" altLang="en-US" sz="1000">
              <a:latin typeface="ＭＳ Ｐゴシック" panose="020B0600070205080204" pitchFamily="50" charset="-128"/>
              <a:ea typeface="ＭＳ Ｐゴシック" panose="020B0600070205080204" pitchFamily="50" charset="-128"/>
            </a:rPr>
            <a:t>員数の</a:t>
          </a:r>
          <a:r>
            <a:rPr kumimoji="1" lang="en-US" altLang="ja-JP" sz="1000">
              <a:latin typeface="ＭＳ Ｐゴシック" panose="020B0600070205080204" pitchFamily="50" charset="-128"/>
              <a:ea typeface="ＭＳ Ｐゴシック" panose="020B0600070205080204" pitchFamily="50" charset="-128"/>
            </a:rPr>
            <a:t>660</a:t>
          </a:r>
          <a:r>
            <a:rPr kumimoji="1" lang="ja-JP" altLang="en-US" sz="1000">
              <a:latin typeface="ＭＳ Ｐゴシック" panose="020B0600070205080204" pitchFamily="50" charset="-128"/>
              <a:ea typeface="ＭＳ Ｐゴシック" panose="020B0600070205080204" pitchFamily="50" charset="-128"/>
            </a:rPr>
            <a:t>人体制に取り組み、事務職員は退職者の</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割補充、現業職員は不補充を原則として取り組んできた。また、平成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年度から実施している「摂津市第五次行財政改革実施計画」において、定員管理の方針に基づき、民間保育所等民営化や窓口業務委託等により職員数の適正管理を行っている。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年度では人口</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人当たりの職員数が</a:t>
          </a:r>
          <a:r>
            <a:rPr kumimoji="1" lang="en-US" altLang="ja-JP" sz="1000">
              <a:latin typeface="ＭＳ Ｐゴシック" panose="020B0600070205080204" pitchFamily="50" charset="-128"/>
              <a:ea typeface="ＭＳ Ｐゴシック" panose="020B0600070205080204" pitchFamily="50" charset="-128"/>
            </a:rPr>
            <a:t>6.35</a:t>
          </a:r>
          <a:r>
            <a:rPr kumimoji="1" lang="ja-JP" altLang="en-US" sz="1000">
              <a:latin typeface="ＭＳ Ｐゴシック" panose="020B0600070205080204" pitchFamily="50" charset="-128"/>
              <a:ea typeface="ＭＳ Ｐゴシック" panose="020B0600070205080204" pitchFamily="50" charset="-128"/>
            </a:rPr>
            <a:t>人と依然類似団体内平均値を上回っていることから、今後も組織運営力を高め、効率的な執行体制を確立し、職員数の適正化に努める。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61</xdr:row>
      <xdr:rowOff>4763</xdr:rowOff>
    </xdr:to>
    <xdr:cxnSp macro="">
      <xdr:nvCxnSpPr>
        <xdr:cNvPr id="320" name="直線コネクタ 319"/>
        <xdr:cNvCxnSpPr/>
      </xdr:nvCxnSpPr>
      <xdr:spPr>
        <a:xfrm>
          <a:off x="16179800" y="1045315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61</xdr:row>
      <xdr:rowOff>2752</xdr:rowOff>
    </xdr:to>
    <xdr:cxnSp macro="">
      <xdr:nvCxnSpPr>
        <xdr:cNvPr id="323" name="直線コネクタ 322"/>
        <xdr:cNvCxnSpPr/>
      </xdr:nvCxnSpPr>
      <xdr:spPr>
        <a:xfrm flipV="1">
          <a:off x="15290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16828</xdr:rowOff>
    </xdr:to>
    <xdr:cxnSp macro="">
      <xdr:nvCxnSpPr>
        <xdr:cNvPr id="326" name="直線コネクタ 325"/>
        <xdr:cNvCxnSpPr/>
      </xdr:nvCxnSpPr>
      <xdr:spPr>
        <a:xfrm flipV="1">
          <a:off x="14401800" y="104612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16828</xdr:rowOff>
    </xdr:from>
    <xdr:to>
      <xdr:col>68</xdr:col>
      <xdr:colOff>152400</xdr:colOff>
      <xdr:row>61</xdr:row>
      <xdr:rowOff>57044</xdr:rowOff>
    </xdr:to>
    <xdr:cxnSp macro="">
      <xdr:nvCxnSpPr>
        <xdr:cNvPr id="329" name="直線コネクタ 328"/>
        <xdr:cNvCxnSpPr/>
      </xdr:nvCxnSpPr>
      <xdr:spPr>
        <a:xfrm flipV="1">
          <a:off x="13512800" y="104752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125413</xdr:rowOff>
    </xdr:from>
    <xdr:to>
      <xdr:col>81</xdr:col>
      <xdr:colOff>95250</xdr:colOff>
      <xdr:row>61</xdr:row>
      <xdr:rowOff>55563</xdr:rowOff>
    </xdr:to>
    <xdr:sp macro="" textlink="">
      <xdr:nvSpPr>
        <xdr:cNvPr id="339" name="楕円 338"/>
        <xdr:cNvSpPr/>
      </xdr:nvSpPr>
      <xdr:spPr>
        <a:xfrm>
          <a:off x="16967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97490</xdr:rowOff>
    </xdr:from>
    <xdr:ext cx="762000" cy="259045"/>
    <xdr:sp macro="" textlink="">
      <xdr:nvSpPr>
        <xdr:cNvPr id="340" name="定員管理の状況該当値テキスト"/>
        <xdr:cNvSpPr txBox="1"/>
      </xdr:nvSpPr>
      <xdr:spPr>
        <a:xfrm>
          <a:off x="17106900" y="1038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115358</xdr:rowOff>
    </xdr:from>
    <xdr:to>
      <xdr:col>77</xdr:col>
      <xdr:colOff>95250</xdr:colOff>
      <xdr:row>61</xdr:row>
      <xdr:rowOff>45508</xdr:rowOff>
    </xdr:to>
    <xdr:sp macro="" textlink="">
      <xdr:nvSpPr>
        <xdr:cNvPr id="341" name="楕円 340"/>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30285</xdr:rowOff>
    </xdr:from>
    <xdr:ext cx="736600" cy="259045"/>
    <xdr:sp macro="" textlink="">
      <xdr:nvSpPr>
        <xdr:cNvPr id="342" name="テキスト ボックス 341"/>
        <xdr:cNvSpPr txBox="1"/>
      </xdr:nvSpPr>
      <xdr:spPr>
        <a:xfrm>
          <a:off x="15798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3" name="楕円 342"/>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38329</xdr:rowOff>
    </xdr:from>
    <xdr:ext cx="762000" cy="259045"/>
    <xdr:sp macro="" textlink="">
      <xdr:nvSpPr>
        <xdr:cNvPr id="344" name="テキスト ボックス 34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137478</xdr:rowOff>
    </xdr:from>
    <xdr:to>
      <xdr:col>68</xdr:col>
      <xdr:colOff>203200</xdr:colOff>
      <xdr:row>61</xdr:row>
      <xdr:rowOff>67628</xdr:rowOff>
    </xdr:to>
    <xdr:sp macro="" textlink="">
      <xdr:nvSpPr>
        <xdr:cNvPr id="345" name="楕円 344"/>
        <xdr:cNvSpPr/>
      </xdr:nvSpPr>
      <xdr:spPr>
        <a:xfrm>
          <a:off x="14351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52405</xdr:rowOff>
    </xdr:from>
    <xdr:ext cx="762000" cy="259045"/>
    <xdr:sp macro="" textlink="">
      <xdr:nvSpPr>
        <xdr:cNvPr id="346" name="テキスト ボックス 345"/>
        <xdr:cNvSpPr txBox="1"/>
      </xdr:nvSpPr>
      <xdr:spPr>
        <a:xfrm>
          <a:off x="14020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6244</xdr:rowOff>
    </xdr:from>
    <xdr:to>
      <xdr:col>64</xdr:col>
      <xdr:colOff>152400</xdr:colOff>
      <xdr:row>61</xdr:row>
      <xdr:rowOff>107844</xdr:rowOff>
    </xdr:to>
    <xdr:sp macro="" textlink="">
      <xdr:nvSpPr>
        <xdr:cNvPr id="347" name="楕円 346"/>
        <xdr:cNvSpPr/>
      </xdr:nvSpPr>
      <xdr:spPr>
        <a:xfrm>
          <a:off x="13462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118021</xdr:rowOff>
    </xdr:from>
    <xdr:ext cx="762000" cy="259045"/>
    <xdr:sp macro="" textlink="">
      <xdr:nvSpPr>
        <xdr:cNvPr id="348" name="テキスト ボックス 347"/>
        <xdr:cNvSpPr txBox="1"/>
      </xdr:nvSpPr>
      <xdr:spPr>
        <a:xfrm>
          <a:off x="13131800" y="102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40</xdr:row>
      <xdr:rowOff>25654</xdr:rowOff>
    </xdr:to>
    <xdr:cxnSp macro="">
      <xdr:nvCxnSpPr>
        <xdr:cNvPr id="379" name="直線コネクタ 378"/>
        <xdr:cNvCxnSpPr/>
      </xdr:nvCxnSpPr>
      <xdr:spPr>
        <a:xfrm flipV="1">
          <a:off x="16179800" y="68353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25654</xdr:rowOff>
    </xdr:from>
    <xdr:to>
      <xdr:col>77</xdr:col>
      <xdr:colOff>44450</xdr:colOff>
      <xdr:row>40</xdr:row>
      <xdr:rowOff>88392</xdr:rowOff>
    </xdr:to>
    <xdr:cxnSp macro="">
      <xdr:nvCxnSpPr>
        <xdr:cNvPr id="382" name="直線コネクタ 381"/>
        <xdr:cNvCxnSpPr/>
      </xdr:nvCxnSpPr>
      <xdr:spPr>
        <a:xfrm flipV="1">
          <a:off x="15290800" y="688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141478</xdr:rowOff>
    </xdr:to>
    <xdr:cxnSp macro="">
      <xdr:nvCxnSpPr>
        <xdr:cNvPr id="385" name="直線コネクタ 384"/>
        <xdr:cNvCxnSpPr/>
      </xdr:nvCxnSpPr>
      <xdr:spPr>
        <a:xfrm flipV="1">
          <a:off x="14401800" y="694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18288</xdr:rowOff>
    </xdr:to>
    <xdr:cxnSp macro="">
      <xdr:nvCxnSpPr>
        <xdr:cNvPr id="388" name="直線コネクタ 387"/>
        <xdr:cNvCxnSpPr/>
      </xdr:nvCxnSpPr>
      <xdr:spPr>
        <a:xfrm flipV="1">
          <a:off x="13512800" y="6999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8" name="楕円 397"/>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399"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146304</xdr:rowOff>
    </xdr:from>
    <xdr:to>
      <xdr:col>77</xdr:col>
      <xdr:colOff>95250</xdr:colOff>
      <xdr:row>40</xdr:row>
      <xdr:rowOff>76454</xdr:rowOff>
    </xdr:to>
    <xdr:sp macro="" textlink="">
      <xdr:nvSpPr>
        <xdr:cNvPr id="400" name="楕円 399"/>
        <xdr:cNvSpPr/>
      </xdr:nvSpPr>
      <xdr:spPr>
        <a:xfrm>
          <a:off x="16129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86631</xdr:rowOff>
    </xdr:from>
    <xdr:ext cx="736600" cy="259045"/>
    <xdr:sp macro="" textlink="">
      <xdr:nvSpPr>
        <xdr:cNvPr id="401" name="テキスト ボックス 400"/>
        <xdr:cNvSpPr txBox="1"/>
      </xdr:nvSpPr>
      <xdr:spPr>
        <a:xfrm>
          <a:off x="15798800" y="660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2" name="楕円 401"/>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3" name="テキスト ボックス 402"/>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4" name="楕円 403"/>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5" name="テキスト ボックス 404"/>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6" name="楕円 405"/>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07" name="テキスト ボックス 406"/>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地方債現在高の減少により将来負担額の減少となった。将来負担比率は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％を下回り（▲</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退職者の増による退職手当等の伸びに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上回ることとなった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。職員数及び給与制度の適正化に取り組んでいく。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46990</xdr:rowOff>
    </xdr:to>
    <xdr:cxnSp macro="">
      <xdr:nvCxnSpPr>
        <xdr:cNvPr id="66" name="直線コネクタ 65"/>
        <xdr:cNvCxnSpPr/>
      </xdr:nvCxnSpPr>
      <xdr:spPr>
        <a:xfrm>
          <a:off x="3987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165100</xdr:rowOff>
    </xdr:to>
    <xdr:cxnSp macro="">
      <xdr:nvCxnSpPr>
        <xdr:cNvPr id="69" name="直線コネクタ 68"/>
        <xdr:cNvCxnSpPr/>
      </xdr:nvCxnSpPr>
      <xdr:spPr>
        <a:xfrm flipV="1">
          <a:off x="3098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xdr:cNvCxnSpPr/>
      </xdr:nvCxnSpPr>
      <xdr:spPr>
        <a:xfrm flipV="1">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146050</xdr:rowOff>
    </xdr:to>
    <xdr:cxnSp macro="">
      <xdr:nvCxnSpPr>
        <xdr:cNvPr id="75" name="直線コネクタ 74"/>
        <xdr:cNvCxnSpPr/>
      </xdr:nvCxnSpPr>
      <xdr:spPr>
        <a:xfrm flipV="1">
          <a:off x="1320800" y="639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今後もごみ処理業務及び給食業務の委託範囲精査、臨時職員等の雇用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74422</xdr:rowOff>
    </xdr:from>
    <xdr:to>
      <xdr:col>82</xdr:col>
      <xdr:colOff>107950</xdr:colOff>
      <xdr:row>19</xdr:row>
      <xdr:rowOff>110998</xdr:rowOff>
    </xdr:to>
    <xdr:cxnSp macro="">
      <xdr:nvCxnSpPr>
        <xdr:cNvPr id="125" name="直線コネクタ 124"/>
        <xdr:cNvCxnSpPr/>
      </xdr:nvCxnSpPr>
      <xdr:spPr>
        <a:xfrm>
          <a:off x="15671800" y="33319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19</xdr:row>
      <xdr:rowOff>74422</xdr:rowOff>
    </xdr:to>
    <xdr:cxnSp macro="">
      <xdr:nvCxnSpPr>
        <xdr:cNvPr id="128" name="直線コネクタ 127"/>
        <xdr:cNvCxnSpPr/>
      </xdr:nvCxnSpPr>
      <xdr:spPr>
        <a:xfrm>
          <a:off x="14782800" y="31948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108712</xdr:rowOff>
    </xdr:to>
    <xdr:cxnSp macro="">
      <xdr:nvCxnSpPr>
        <xdr:cNvPr id="131" name="直線コネクタ 130"/>
        <xdr:cNvCxnSpPr/>
      </xdr:nvCxnSpPr>
      <xdr:spPr>
        <a:xfrm>
          <a:off x="13893800" y="3139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53848</xdr:rowOff>
    </xdr:to>
    <xdr:cxnSp macro="">
      <xdr:nvCxnSpPr>
        <xdr:cNvPr id="134" name="直線コネクタ 133"/>
        <xdr:cNvCxnSpPr/>
      </xdr:nvCxnSpPr>
      <xdr:spPr>
        <a:xfrm>
          <a:off x="13004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60198</xdr:rowOff>
    </xdr:from>
    <xdr:to>
      <xdr:col>82</xdr:col>
      <xdr:colOff>158750</xdr:colOff>
      <xdr:row>19</xdr:row>
      <xdr:rowOff>161798</xdr:rowOff>
    </xdr:to>
    <xdr:sp macro="" textlink="">
      <xdr:nvSpPr>
        <xdr:cNvPr id="144" name="楕円 143"/>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32275</xdr:rowOff>
    </xdr:from>
    <xdr:ext cx="762000" cy="259045"/>
    <xdr:sp macro="" textlink="">
      <xdr:nvSpPr>
        <xdr:cNvPr id="145" name="物件費該当値テキスト"/>
        <xdr:cNvSpPr txBox="1"/>
      </xdr:nvSpPr>
      <xdr:spPr>
        <a:xfrm>
          <a:off x="165989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0" name="楕円 149"/>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1" name="テキスト ボックス 150"/>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障害福祉関係経費やこども</a:t>
          </a:r>
          <a:r>
            <a:rPr kumimoji="1" lang="ja-JP" altLang="en-US" sz="1300">
              <a:solidFill>
                <a:schemeClr val="tx1"/>
              </a:solidFill>
              <a:latin typeface="ＭＳ Ｐゴシック" panose="020B0600070205080204" pitchFamily="50" charset="-128"/>
              <a:ea typeface="ＭＳ Ｐゴシック" panose="020B0600070205080204" pitchFamily="50" charset="-128"/>
            </a:rPr>
            <a:t>医療費等が増加しており、扶助費全体では、依然類似団体内平均値を上回っている。今後も扶助費の増加は、高い水準で推移することが見込まれるため、事業の見直し等、適切な財政運営に努める。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31750</xdr:rowOff>
    </xdr:to>
    <xdr:cxnSp macro="">
      <xdr:nvCxnSpPr>
        <xdr:cNvPr id="188" name="直線コネクタ 187"/>
        <xdr:cNvCxnSpPr/>
      </xdr:nvCxnSpPr>
      <xdr:spPr>
        <a:xfrm flipV="1">
          <a:off x="3987800" y="10136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59</xdr:row>
      <xdr:rowOff>31750</xdr:rowOff>
    </xdr:to>
    <xdr:cxnSp macro="">
      <xdr:nvCxnSpPr>
        <xdr:cNvPr id="191" name="直線コネクタ 190"/>
        <xdr:cNvCxnSpPr/>
      </xdr:nvCxnSpPr>
      <xdr:spPr>
        <a:xfrm>
          <a:off x="3098800" y="9940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167822</xdr:rowOff>
    </xdr:to>
    <xdr:cxnSp macro="">
      <xdr:nvCxnSpPr>
        <xdr:cNvPr id="194" name="直線コネクタ 193"/>
        <xdr:cNvCxnSpPr/>
      </xdr:nvCxnSpPr>
      <xdr:spPr>
        <a:xfrm>
          <a:off x="2209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29028</xdr:rowOff>
    </xdr:to>
    <xdr:cxnSp macro="">
      <xdr:nvCxnSpPr>
        <xdr:cNvPr id="197" name="直線コネクタ 196"/>
        <xdr:cNvCxnSpPr/>
      </xdr:nvCxnSpPr>
      <xdr:spPr>
        <a:xfrm flipV="1">
          <a:off x="1320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1" name="楕円 210"/>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2" name="テキスト ボックス 211"/>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5" name="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平成元年度より公共下水道の整備を急激に推進した結果、下水道事業会計における公営企業債の償還の財源に充てる繰出金が多額に上っている。公営企業債の発行について、平成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138430</xdr:rowOff>
    </xdr:to>
    <xdr:cxnSp macro="">
      <xdr:nvCxnSpPr>
        <xdr:cNvPr id="251" name="直線コネクタ 250"/>
        <xdr:cNvCxnSpPr/>
      </xdr:nvCxnSpPr>
      <xdr:spPr>
        <a:xfrm flipV="1">
          <a:off x="15671800" y="9555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58</xdr:row>
      <xdr:rowOff>68217</xdr:rowOff>
    </xdr:to>
    <xdr:cxnSp macro="">
      <xdr:nvCxnSpPr>
        <xdr:cNvPr id="254" name="直線コネクタ 253"/>
        <xdr:cNvCxnSpPr/>
      </xdr:nvCxnSpPr>
      <xdr:spPr>
        <a:xfrm flipV="1">
          <a:off x="14782800" y="956818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68217</xdr:rowOff>
    </xdr:from>
    <xdr:to>
      <xdr:col>73</xdr:col>
      <xdr:colOff>180975</xdr:colOff>
      <xdr:row>58</xdr:row>
      <xdr:rowOff>68217</xdr:rowOff>
    </xdr:to>
    <xdr:cxnSp macro="">
      <xdr:nvCxnSpPr>
        <xdr:cNvPr id="257" name="直線コネクタ 256"/>
        <xdr:cNvCxnSpPr/>
      </xdr:nvCxnSpPr>
      <xdr:spPr>
        <a:xfrm>
          <a:off x="13893800" y="10012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94343</xdr:rowOff>
    </xdr:to>
    <xdr:cxnSp macro="">
      <xdr:nvCxnSpPr>
        <xdr:cNvPr id="260" name="直線コネクタ 259"/>
        <xdr:cNvCxnSpPr/>
      </xdr:nvCxnSpPr>
      <xdr:spPr>
        <a:xfrm flipV="1">
          <a:off x="13004800" y="100123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0" name="楕円 269"/>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71"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4" name="楕円 273"/>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5" name="テキスト ボックス 274"/>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6" name="楕円 275"/>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7" name="テキスト ボックス 276"/>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9" name="テキスト ボックス 278"/>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その結果、類似団体内平均値と同水準で推移している。今後、補助金等の見直しを図り、抑制に努める。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56787</xdr:rowOff>
    </xdr:from>
    <xdr:to>
      <xdr:col>82</xdr:col>
      <xdr:colOff>107950</xdr:colOff>
      <xdr:row>37</xdr:row>
      <xdr:rowOff>69850</xdr:rowOff>
    </xdr:to>
    <xdr:cxnSp macro="">
      <xdr:nvCxnSpPr>
        <xdr:cNvPr id="313" name="直線コネクタ 312"/>
        <xdr:cNvCxnSpPr/>
      </xdr:nvCxnSpPr>
      <xdr:spPr>
        <a:xfrm flipV="1">
          <a:off x="15671800" y="6400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15966</xdr:rowOff>
    </xdr:from>
    <xdr:to>
      <xdr:col>78</xdr:col>
      <xdr:colOff>69850</xdr:colOff>
      <xdr:row>37</xdr:row>
      <xdr:rowOff>69850</xdr:rowOff>
    </xdr:to>
    <xdr:cxnSp macro="">
      <xdr:nvCxnSpPr>
        <xdr:cNvPr id="316" name="直線コネクタ 315"/>
        <xdr:cNvCxnSpPr/>
      </xdr:nvCxnSpPr>
      <xdr:spPr>
        <a:xfrm>
          <a:off x="14782800" y="5845266"/>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xdr:rowOff>
    </xdr:from>
    <xdr:to>
      <xdr:col>73</xdr:col>
      <xdr:colOff>180975</xdr:colOff>
      <xdr:row>34</xdr:row>
      <xdr:rowOff>15966</xdr:rowOff>
    </xdr:to>
    <xdr:cxnSp macro="">
      <xdr:nvCxnSpPr>
        <xdr:cNvPr id="319" name="直線コネクタ 318"/>
        <xdr:cNvCxnSpPr/>
      </xdr:nvCxnSpPr>
      <xdr:spPr>
        <a:xfrm>
          <a:off x="13893800" y="5838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xdr:rowOff>
    </xdr:from>
    <xdr:to>
      <xdr:col>69</xdr:col>
      <xdr:colOff>92075</xdr:colOff>
      <xdr:row>34</xdr:row>
      <xdr:rowOff>42092</xdr:rowOff>
    </xdr:to>
    <xdr:cxnSp macro="">
      <xdr:nvCxnSpPr>
        <xdr:cNvPr id="322" name="直線コネクタ 321"/>
        <xdr:cNvCxnSpPr/>
      </xdr:nvCxnSpPr>
      <xdr:spPr>
        <a:xfrm flipV="1">
          <a:off x="13004800" y="58387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5987</xdr:rowOff>
    </xdr:from>
    <xdr:to>
      <xdr:col>82</xdr:col>
      <xdr:colOff>158750</xdr:colOff>
      <xdr:row>37</xdr:row>
      <xdr:rowOff>107587</xdr:rowOff>
    </xdr:to>
    <xdr:sp macro="" textlink="">
      <xdr:nvSpPr>
        <xdr:cNvPr id="332" name="楕円 331"/>
        <xdr:cNvSpPr/>
      </xdr:nvSpPr>
      <xdr:spPr>
        <a:xfrm>
          <a:off x="16459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149514</xdr:rowOff>
    </xdr:from>
    <xdr:ext cx="762000" cy="259045"/>
    <xdr:sp macro="" textlink="">
      <xdr:nvSpPr>
        <xdr:cNvPr id="333" name="補助費等該当値テキスト"/>
        <xdr:cNvSpPr txBox="1"/>
      </xdr:nvSpPr>
      <xdr:spPr>
        <a:xfrm>
          <a:off x="16598900" y="63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136616</xdr:rowOff>
    </xdr:from>
    <xdr:to>
      <xdr:col>74</xdr:col>
      <xdr:colOff>31750</xdr:colOff>
      <xdr:row>34</xdr:row>
      <xdr:rowOff>66766</xdr:rowOff>
    </xdr:to>
    <xdr:sp macro="" textlink="">
      <xdr:nvSpPr>
        <xdr:cNvPr id="336" name="楕円 335"/>
        <xdr:cNvSpPr/>
      </xdr:nvSpPr>
      <xdr:spPr>
        <a:xfrm>
          <a:off x="14732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76943</xdr:rowOff>
    </xdr:from>
    <xdr:ext cx="762000" cy="259045"/>
    <xdr:sp macro="" textlink="">
      <xdr:nvSpPr>
        <xdr:cNvPr id="337" name="テキスト ボックス 336"/>
        <xdr:cNvSpPr txBox="1"/>
      </xdr:nvSpPr>
      <xdr:spPr>
        <a:xfrm>
          <a:off x="14401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130084</xdr:rowOff>
    </xdr:from>
    <xdr:to>
      <xdr:col>69</xdr:col>
      <xdr:colOff>142875</xdr:colOff>
      <xdr:row>34</xdr:row>
      <xdr:rowOff>60234</xdr:rowOff>
    </xdr:to>
    <xdr:sp macro="" textlink="">
      <xdr:nvSpPr>
        <xdr:cNvPr id="338" name="楕円 337"/>
        <xdr:cNvSpPr/>
      </xdr:nvSpPr>
      <xdr:spPr>
        <a:xfrm>
          <a:off x="13843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70411</xdr:rowOff>
    </xdr:from>
    <xdr:ext cx="762000" cy="259045"/>
    <xdr:sp macro="" textlink="">
      <xdr:nvSpPr>
        <xdr:cNvPr id="339" name="テキスト ボックス 338"/>
        <xdr:cNvSpPr txBox="1"/>
      </xdr:nvSpPr>
      <xdr:spPr>
        <a:xfrm>
          <a:off x="13512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162742</xdr:rowOff>
    </xdr:from>
    <xdr:to>
      <xdr:col>65</xdr:col>
      <xdr:colOff>53975</xdr:colOff>
      <xdr:row>34</xdr:row>
      <xdr:rowOff>92892</xdr:rowOff>
    </xdr:to>
    <xdr:sp macro="" textlink="">
      <xdr:nvSpPr>
        <xdr:cNvPr id="340" name="楕円 339"/>
        <xdr:cNvSpPr/>
      </xdr:nvSpPr>
      <xdr:spPr>
        <a:xfrm>
          <a:off x="12954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103069</xdr:rowOff>
    </xdr:from>
    <xdr:ext cx="762000" cy="259045"/>
    <xdr:sp macro="" textlink="">
      <xdr:nvSpPr>
        <xdr:cNvPr id="341" name="テキスト ボックス 340"/>
        <xdr:cNvSpPr txBox="1"/>
      </xdr:nvSpPr>
      <xdr:spPr>
        <a:xfrm>
          <a:off x="12623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将来の財政負担を考慮し、市債発行額を元金償還金以内に抑制して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いるため減少傾向にある。今後も引き続き、建設事業を精査し、新規市債発行の抑制を図り公債費の</a:t>
          </a:r>
          <a:r>
            <a:rPr kumimoji="1" lang="ja-JP" altLang="en-US" sz="1300">
              <a:latin typeface="ＭＳ Ｐゴシック" panose="020B0600070205080204" pitchFamily="50" charset="-128"/>
              <a:ea typeface="ＭＳ Ｐゴシック" panose="020B0600070205080204" pitchFamily="50" charset="-128"/>
            </a:rPr>
            <a:t>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159004</xdr:rowOff>
    </xdr:to>
    <xdr:cxnSp macro="">
      <xdr:nvCxnSpPr>
        <xdr:cNvPr id="371" name="直線コネクタ 370"/>
        <xdr:cNvCxnSpPr/>
      </xdr:nvCxnSpPr>
      <xdr:spPr>
        <a:xfrm flipV="1">
          <a:off x="3987800" y="13166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159004</xdr:rowOff>
    </xdr:to>
    <xdr:cxnSp macro="">
      <xdr:nvCxnSpPr>
        <xdr:cNvPr id="374" name="直線コネクタ 373"/>
        <xdr:cNvCxnSpPr/>
      </xdr:nvCxnSpPr>
      <xdr:spPr>
        <a:xfrm>
          <a:off x="3098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42418</xdr:rowOff>
    </xdr:to>
    <xdr:cxnSp macro="">
      <xdr:nvCxnSpPr>
        <xdr:cNvPr id="377" name="直線コネクタ 376"/>
        <xdr:cNvCxnSpPr/>
      </xdr:nvCxnSpPr>
      <xdr:spPr>
        <a:xfrm flipV="1">
          <a:off x="2209800" y="13166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83565</xdr:rowOff>
    </xdr:to>
    <xdr:cxnSp macro="">
      <xdr:nvCxnSpPr>
        <xdr:cNvPr id="380" name="直線コネクタ 379"/>
        <xdr:cNvCxnSpPr/>
      </xdr:nvCxnSpPr>
      <xdr:spPr>
        <a:xfrm flipV="1">
          <a:off x="1320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90" name="楕円 389"/>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1"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2" name="楕円 391"/>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3" name="テキスト ボックス 392"/>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4" name="楕円 393"/>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5" name="テキスト ボックス 394"/>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6" name="楕円 395"/>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7" name="テキスト ボックス 39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8" name="楕円 397"/>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9" name="テキスト ボックス 39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経常経費充当一般財源等総額の伸びにより、平成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a:t>
          </a:r>
          <a:r>
            <a:rPr kumimoji="1" lang="ja-JP" altLang="en-US" sz="1300">
              <a:latin typeface="ＭＳ Ｐゴシック" panose="020B0600070205080204" pitchFamily="50" charset="-128"/>
              <a:ea typeface="ＭＳ Ｐゴシック" panose="020B0600070205080204" pitchFamily="50" charset="-128"/>
            </a:rPr>
            <a:t>加している。障害福祉サービス経費等、扶助費の増額や業務委託の拡大等、物件費、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退職手当による人件費</a:t>
          </a:r>
          <a:r>
            <a:rPr kumimoji="1" lang="ja-JP" altLang="en-US" sz="1300">
              <a:latin typeface="ＭＳ Ｐゴシック" panose="020B0600070205080204" pitchFamily="50" charset="-128"/>
              <a:ea typeface="ＭＳ Ｐゴシック" panose="020B0600070205080204" pitchFamily="50" charset="-128"/>
            </a:rPr>
            <a:t>の増額の影響により、</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113285</xdr:rowOff>
    </xdr:from>
    <xdr:to>
      <xdr:col>82</xdr:col>
      <xdr:colOff>107950</xdr:colOff>
      <xdr:row>80</xdr:row>
      <xdr:rowOff>149861</xdr:rowOff>
    </xdr:to>
    <xdr:cxnSp macro="">
      <xdr:nvCxnSpPr>
        <xdr:cNvPr id="430" name="直線コネクタ 429"/>
        <xdr:cNvCxnSpPr/>
      </xdr:nvCxnSpPr>
      <xdr:spPr>
        <a:xfrm>
          <a:off x="15671800" y="138292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80</xdr:row>
      <xdr:rowOff>113285</xdr:rowOff>
    </xdr:to>
    <xdr:cxnSp macro="">
      <xdr:nvCxnSpPr>
        <xdr:cNvPr id="433" name="直線コネクタ 432"/>
        <xdr:cNvCxnSpPr/>
      </xdr:nvCxnSpPr>
      <xdr:spPr>
        <a:xfrm>
          <a:off x="14782800" y="1359611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51563</xdr:rowOff>
    </xdr:to>
    <xdr:cxnSp macro="">
      <xdr:nvCxnSpPr>
        <xdr:cNvPr id="436" name="直線コネクタ 435"/>
        <xdr:cNvCxnSpPr/>
      </xdr:nvCxnSpPr>
      <xdr:spPr>
        <a:xfrm>
          <a:off x="13893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156718</xdr:rowOff>
    </xdr:to>
    <xdr:cxnSp macro="">
      <xdr:nvCxnSpPr>
        <xdr:cNvPr id="439" name="直線コネクタ 438"/>
        <xdr:cNvCxnSpPr/>
      </xdr:nvCxnSpPr>
      <xdr:spPr>
        <a:xfrm flipV="1">
          <a:off x="13004800" y="135915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99061</xdr:rowOff>
    </xdr:from>
    <xdr:to>
      <xdr:col>82</xdr:col>
      <xdr:colOff>158750</xdr:colOff>
      <xdr:row>81</xdr:row>
      <xdr:rowOff>29211</xdr:rowOff>
    </xdr:to>
    <xdr:sp macro="" textlink="">
      <xdr:nvSpPr>
        <xdr:cNvPr id="449" name="楕円 448"/>
        <xdr:cNvSpPr/>
      </xdr:nvSpPr>
      <xdr:spPr>
        <a:xfrm>
          <a:off x="16459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71138</xdr:rowOff>
    </xdr:from>
    <xdr:ext cx="762000" cy="259045"/>
    <xdr:sp macro="" textlink="">
      <xdr:nvSpPr>
        <xdr:cNvPr id="450" name="公債費以外該当値テキスト"/>
        <xdr:cNvSpPr txBox="1"/>
      </xdr:nvSpPr>
      <xdr:spPr>
        <a:xfrm>
          <a:off x="165989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51" name="楕円 450"/>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52" name="テキスト ボックス 451"/>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3" name="楕円 452"/>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4" name="テキスト ボックス 453"/>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5" name="楕円 454"/>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6" name="テキスト ボックス 455"/>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7" name="楕円 456"/>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8" name="テキスト ボックス 457"/>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113570</xdr:rowOff>
    </xdr:from>
    <xdr:to>
      <xdr:col>29</xdr:col>
      <xdr:colOff>127000</xdr:colOff>
      <xdr:row>17</xdr:row>
      <xdr:rowOff>118713</xdr:rowOff>
    </xdr:to>
    <xdr:cxnSp macro="">
      <xdr:nvCxnSpPr>
        <xdr:cNvPr id="50" name="直線コネクタ 49"/>
        <xdr:cNvCxnSpPr/>
      </xdr:nvCxnSpPr>
      <xdr:spPr bwMode="auto">
        <a:xfrm flipV="1">
          <a:off x="5003800" y="3075845"/>
          <a:ext cx="6477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114351</xdr:rowOff>
    </xdr:from>
    <xdr:to>
      <xdr:col>26</xdr:col>
      <xdr:colOff>50800</xdr:colOff>
      <xdr:row>17</xdr:row>
      <xdr:rowOff>118713</xdr:rowOff>
    </xdr:to>
    <xdr:cxnSp macro="">
      <xdr:nvCxnSpPr>
        <xdr:cNvPr id="53" name="直線コネクタ 52"/>
        <xdr:cNvCxnSpPr/>
      </xdr:nvCxnSpPr>
      <xdr:spPr bwMode="auto">
        <a:xfrm>
          <a:off x="4305300" y="3076626"/>
          <a:ext cx="6985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95720</xdr:rowOff>
    </xdr:from>
    <xdr:to>
      <xdr:col>22</xdr:col>
      <xdr:colOff>114300</xdr:colOff>
      <xdr:row>17</xdr:row>
      <xdr:rowOff>114351</xdr:rowOff>
    </xdr:to>
    <xdr:cxnSp macro="">
      <xdr:nvCxnSpPr>
        <xdr:cNvPr id="56" name="直線コネクタ 55"/>
        <xdr:cNvCxnSpPr/>
      </xdr:nvCxnSpPr>
      <xdr:spPr bwMode="auto">
        <a:xfrm>
          <a:off x="3606800" y="305799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95720</xdr:rowOff>
    </xdr:from>
    <xdr:to>
      <xdr:col>18</xdr:col>
      <xdr:colOff>177800</xdr:colOff>
      <xdr:row>17</xdr:row>
      <xdr:rowOff>114637</xdr:rowOff>
    </xdr:to>
    <xdr:cxnSp macro="">
      <xdr:nvCxnSpPr>
        <xdr:cNvPr id="59" name="直線コネクタ 58"/>
        <xdr:cNvCxnSpPr/>
      </xdr:nvCxnSpPr>
      <xdr:spPr bwMode="auto">
        <a:xfrm flipV="1">
          <a:off x="2908300" y="3057995"/>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62770</xdr:rowOff>
    </xdr:from>
    <xdr:to>
      <xdr:col>29</xdr:col>
      <xdr:colOff>177800</xdr:colOff>
      <xdr:row>17</xdr:row>
      <xdr:rowOff>164370</xdr:rowOff>
    </xdr:to>
    <xdr:sp macro="" textlink="">
      <xdr:nvSpPr>
        <xdr:cNvPr id="69" name="楕円 68"/>
        <xdr:cNvSpPr/>
      </xdr:nvSpPr>
      <xdr:spPr bwMode="auto">
        <a:xfrm>
          <a:off x="5600700" y="302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34847</xdr:rowOff>
    </xdr:from>
    <xdr:ext cx="762000" cy="259045"/>
    <xdr:sp macro="" textlink="">
      <xdr:nvSpPr>
        <xdr:cNvPr id="70" name="人口1人当たり決算額の推移該当値テキスト130"/>
        <xdr:cNvSpPr txBox="1"/>
      </xdr:nvSpPr>
      <xdr:spPr>
        <a:xfrm>
          <a:off x="5740400" y="29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67913</xdr:rowOff>
    </xdr:from>
    <xdr:to>
      <xdr:col>26</xdr:col>
      <xdr:colOff>101600</xdr:colOff>
      <xdr:row>17</xdr:row>
      <xdr:rowOff>169513</xdr:rowOff>
    </xdr:to>
    <xdr:sp macro="" textlink="">
      <xdr:nvSpPr>
        <xdr:cNvPr id="71" name="楕円 70"/>
        <xdr:cNvSpPr/>
      </xdr:nvSpPr>
      <xdr:spPr bwMode="auto">
        <a:xfrm>
          <a:off x="49530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154290</xdr:rowOff>
    </xdr:from>
    <xdr:ext cx="736600" cy="259045"/>
    <xdr:sp macro="" textlink="">
      <xdr:nvSpPr>
        <xdr:cNvPr id="72" name="テキスト ボックス 71"/>
        <xdr:cNvSpPr txBox="1"/>
      </xdr:nvSpPr>
      <xdr:spPr>
        <a:xfrm>
          <a:off x="4622800" y="311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63551</xdr:rowOff>
    </xdr:from>
    <xdr:to>
      <xdr:col>22</xdr:col>
      <xdr:colOff>165100</xdr:colOff>
      <xdr:row>17</xdr:row>
      <xdr:rowOff>165151</xdr:rowOff>
    </xdr:to>
    <xdr:sp macro="" textlink="">
      <xdr:nvSpPr>
        <xdr:cNvPr id="73" name="楕円 72"/>
        <xdr:cNvSpPr/>
      </xdr:nvSpPr>
      <xdr:spPr bwMode="auto">
        <a:xfrm>
          <a:off x="42545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149928</xdr:rowOff>
    </xdr:from>
    <xdr:ext cx="762000" cy="259045"/>
    <xdr:sp macro="" textlink="">
      <xdr:nvSpPr>
        <xdr:cNvPr id="74" name="テキスト ボックス 73"/>
        <xdr:cNvSpPr txBox="1"/>
      </xdr:nvSpPr>
      <xdr:spPr>
        <a:xfrm>
          <a:off x="3924300" y="31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44920</xdr:rowOff>
    </xdr:from>
    <xdr:to>
      <xdr:col>19</xdr:col>
      <xdr:colOff>38100</xdr:colOff>
      <xdr:row>17</xdr:row>
      <xdr:rowOff>146520</xdr:rowOff>
    </xdr:to>
    <xdr:sp macro="" textlink="">
      <xdr:nvSpPr>
        <xdr:cNvPr id="75" name="楕円 74"/>
        <xdr:cNvSpPr/>
      </xdr:nvSpPr>
      <xdr:spPr bwMode="auto">
        <a:xfrm>
          <a:off x="35560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131297</xdr:rowOff>
    </xdr:from>
    <xdr:ext cx="762000" cy="259045"/>
    <xdr:sp macro="" textlink="">
      <xdr:nvSpPr>
        <xdr:cNvPr id="76" name="テキスト ボックス 75"/>
        <xdr:cNvSpPr txBox="1"/>
      </xdr:nvSpPr>
      <xdr:spPr>
        <a:xfrm>
          <a:off x="3225800" y="30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63837</xdr:rowOff>
    </xdr:from>
    <xdr:to>
      <xdr:col>15</xdr:col>
      <xdr:colOff>101600</xdr:colOff>
      <xdr:row>17</xdr:row>
      <xdr:rowOff>165437</xdr:rowOff>
    </xdr:to>
    <xdr:sp macro="" textlink="">
      <xdr:nvSpPr>
        <xdr:cNvPr id="77" name="楕円 76"/>
        <xdr:cNvSpPr/>
      </xdr:nvSpPr>
      <xdr:spPr bwMode="auto">
        <a:xfrm>
          <a:off x="2857500" y="3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150214</xdr:rowOff>
    </xdr:from>
    <xdr:ext cx="762000" cy="259045"/>
    <xdr:sp macro="" textlink="">
      <xdr:nvSpPr>
        <xdr:cNvPr id="78" name="テキスト ボックス 77"/>
        <xdr:cNvSpPr txBox="1"/>
      </xdr:nvSpPr>
      <xdr:spPr>
        <a:xfrm>
          <a:off x="2527300" y="311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61751</xdr:rowOff>
    </xdr:from>
    <xdr:to>
      <xdr:col>29</xdr:col>
      <xdr:colOff>127000</xdr:colOff>
      <xdr:row>37</xdr:row>
      <xdr:rowOff>89019</xdr:rowOff>
    </xdr:to>
    <xdr:cxnSp macro="">
      <xdr:nvCxnSpPr>
        <xdr:cNvPr id="113" name="直線コネクタ 112"/>
        <xdr:cNvCxnSpPr/>
      </xdr:nvCxnSpPr>
      <xdr:spPr bwMode="auto">
        <a:xfrm>
          <a:off x="5003800" y="7186451"/>
          <a:ext cx="6477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131768</xdr:rowOff>
    </xdr:from>
    <xdr:to>
      <xdr:col>26</xdr:col>
      <xdr:colOff>50800</xdr:colOff>
      <xdr:row>37</xdr:row>
      <xdr:rowOff>61751</xdr:rowOff>
    </xdr:to>
    <xdr:cxnSp macro="">
      <xdr:nvCxnSpPr>
        <xdr:cNvPr id="116" name="直線コネクタ 115"/>
        <xdr:cNvCxnSpPr/>
      </xdr:nvCxnSpPr>
      <xdr:spPr bwMode="auto">
        <a:xfrm>
          <a:off x="4305300" y="7085018"/>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88954</xdr:rowOff>
    </xdr:from>
    <xdr:to>
      <xdr:col>22</xdr:col>
      <xdr:colOff>114300</xdr:colOff>
      <xdr:row>36</xdr:row>
      <xdr:rowOff>131768</xdr:rowOff>
    </xdr:to>
    <xdr:cxnSp macro="">
      <xdr:nvCxnSpPr>
        <xdr:cNvPr id="119" name="直線コネクタ 118"/>
        <xdr:cNvCxnSpPr/>
      </xdr:nvCxnSpPr>
      <xdr:spPr bwMode="auto">
        <a:xfrm>
          <a:off x="3606800" y="7042204"/>
          <a:ext cx="698500" cy="4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11198</xdr:rowOff>
    </xdr:from>
    <xdr:to>
      <xdr:col>18</xdr:col>
      <xdr:colOff>177800</xdr:colOff>
      <xdr:row>36</xdr:row>
      <xdr:rowOff>88954</xdr:rowOff>
    </xdr:to>
    <xdr:cxnSp macro="">
      <xdr:nvCxnSpPr>
        <xdr:cNvPr id="122" name="直線コネクタ 121"/>
        <xdr:cNvCxnSpPr/>
      </xdr:nvCxnSpPr>
      <xdr:spPr bwMode="auto">
        <a:xfrm>
          <a:off x="2908300" y="6964448"/>
          <a:ext cx="698500" cy="7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38219</xdr:rowOff>
    </xdr:from>
    <xdr:to>
      <xdr:col>29</xdr:col>
      <xdr:colOff>177800</xdr:colOff>
      <xdr:row>37</xdr:row>
      <xdr:rowOff>139819</xdr:rowOff>
    </xdr:to>
    <xdr:sp macro="" textlink="">
      <xdr:nvSpPr>
        <xdr:cNvPr id="132" name="楕円 131"/>
        <xdr:cNvSpPr/>
      </xdr:nvSpPr>
      <xdr:spPr bwMode="auto">
        <a:xfrm>
          <a:off x="56007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10296</xdr:rowOff>
    </xdr:from>
    <xdr:ext cx="762000" cy="259045"/>
    <xdr:sp macro="" textlink="">
      <xdr:nvSpPr>
        <xdr:cNvPr id="133" name="人口1人当たり決算額の推移該当値テキスト445"/>
        <xdr:cNvSpPr txBox="1"/>
      </xdr:nvSpPr>
      <xdr:spPr>
        <a:xfrm>
          <a:off x="5740400" y="71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10951</xdr:rowOff>
    </xdr:from>
    <xdr:to>
      <xdr:col>26</xdr:col>
      <xdr:colOff>101600</xdr:colOff>
      <xdr:row>37</xdr:row>
      <xdr:rowOff>112551</xdr:rowOff>
    </xdr:to>
    <xdr:sp macro="" textlink="">
      <xdr:nvSpPr>
        <xdr:cNvPr id="134" name="楕円 133"/>
        <xdr:cNvSpPr/>
      </xdr:nvSpPr>
      <xdr:spPr bwMode="auto">
        <a:xfrm>
          <a:off x="49530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97328</xdr:rowOff>
    </xdr:from>
    <xdr:ext cx="736600" cy="259045"/>
    <xdr:sp macro="" textlink="">
      <xdr:nvSpPr>
        <xdr:cNvPr id="135" name="テキスト ボックス 134"/>
        <xdr:cNvSpPr txBox="1"/>
      </xdr:nvSpPr>
      <xdr:spPr>
        <a:xfrm>
          <a:off x="4622800" y="722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80968</xdr:rowOff>
    </xdr:from>
    <xdr:to>
      <xdr:col>22</xdr:col>
      <xdr:colOff>165100</xdr:colOff>
      <xdr:row>37</xdr:row>
      <xdr:rowOff>11118</xdr:rowOff>
    </xdr:to>
    <xdr:sp macro="" textlink="">
      <xdr:nvSpPr>
        <xdr:cNvPr id="136" name="楕円 135"/>
        <xdr:cNvSpPr/>
      </xdr:nvSpPr>
      <xdr:spPr bwMode="auto">
        <a:xfrm>
          <a:off x="42545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167345</xdr:rowOff>
    </xdr:from>
    <xdr:ext cx="762000" cy="259045"/>
    <xdr:sp macro="" textlink="">
      <xdr:nvSpPr>
        <xdr:cNvPr id="137" name="テキスト ボックス 136"/>
        <xdr:cNvSpPr txBox="1"/>
      </xdr:nvSpPr>
      <xdr:spPr>
        <a:xfrm>
          <a:off x="3924300" y="71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38154</xdr:rowOff>
    </xdr:from>
    <xdr:to>
      <xdr:col>19</xdr:col>
      <xdr:colOff>38100</xdr:colOff>
      <xdr:row>36</xdr:row>
      <xdr:rowOff>139754</xdr:rowOff>
    </xdr:to>
    <xdr:sp macro="" textlink="">
      <xdr:nvSpPr>
        <xdr:cNvPr id="138" name="楕円 137"/>
        <xdr:cNvSpPr/>
      </xdr:nvSpPr>
      <xdr:spPr bwMode="auto">
        <a:xfrm>
          <a:off x="3556000" y="699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124531</xdr:rowOff>
    </xdr:from>
    <xdr:ext cx="762000" cy="259045"/>
    <xdr:sp macro="" textlink="">
      <xdr:nvSpPr>
        <xdr:cNvPr id="139" name="テキスト ボックス 138"/>
        <xdr:cNvSpPr txBox="1"/>
      </xdr:nvSpPr>
      <xdr:spPr>
        <a:xfrm>
          <a:off x="3225800" y="70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303298</xdr:rowOff>
    </xdr:from>
    <xdr:to>
      <xdr:col>15</xdr:col>
      <xdr:colOff>101600</xdr:colOff>
      <xdr:row>36</xdr:row>
      <xdr:rowOff>61998</xdr:rowOff>
    </xdr:to>
    <xdr:sp macro="" textlink="">
      <xdr:nvSpPr>
        <xdr:cNvPr id="140" name="楕円 139"/>
        <xdr:cNvSpPr/>
      </xdr:nvSpPr>
      <xdr:spPr bwMode="auto">
        <a:xfrm>
          <a:off x="2857500" y="69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46775</xdr:rowOff>
    </xdr:from>
    <xdr:ext cx="762000" cy="259045"/>
    <xdr:sp macro="" textlink="">
      <xdr:nvSpPr>
        <xdr:cNvPr id="141" name="テキスト ボックス 140"/>
        <xdr:cNvSpPr txBox="1"/>
      </xdr:nvSpPr>
      <xdr:spPr>
        <a:xfrm>
          <a:off x="2527300" y="700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16789</xdr:rowOff>
    </xdr:from>
    <xdr:to>
      <xdr:col>24</xdr:col>
      <xdr:colOff>63500</xdr:colOff>
      <xdr:row>37</xdr:row>
      <xdr:rowOff>57938</xdr:rowOff>
    </xdr:to>
    <xdr:cxnSp macro="">
      <xdr:nvCxnSpPr>
        <xdr:cNvPr id="61" name="直線コネクタ 60"/>
        <xdr:cNvCxnSpPr/>
      </xdr:nvCxnSpPr>
      <xdr:spPr>
        <a:xfrm flipV="1">
          <a:off x="3797300" y="6360439"/>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163075</xdr:rowOff>
    </xdr:from>
    <xdr:to>
      <xdr:col>19</xdr:col>
      <xdr:colOff>177800</xdr:colOff>
      <xdr:row>37</xdr:row>
      <xdr:rowOff>57938</xdr:rowOff>
    </xdr:to>
    <xdr:cxnSp macro="">
      <xdr:nvCxnSpPr>
        <xdr:cNvPr id="64" name="直線コネクタ 63"/>
        <xdr:cNvCxnSpPr/>
      </xdr:nvCxnSpPr>
      <xdr:spPr>
        <a:xfrm>
          <a:off x="2908300" y="6335275"/>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144367</xdr:rowOff>
    </xdr:from>
    <xdr:to>
      <xdr:col>15</xdr:col>
      <xdr:colOff>50800</xdr:colOff>
      <xdr:row>36</xdr:row>
      <xdr:rowOff>163075</xdr:rowOff>
    </xdr:to>
    <xdr:cxnSp macro="">
      <xdr:nvCxnSpPr>
        <xdr:cNvPr id="67" name="直線コネクタ 66"/>
        <xdr:cNvCxnSpPr/>
      </xdr:nvCxnSpPr>
      <xdr:spPr>
        <a:xfrm>
          <a:off x="2019300" y="6316567"/>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141243</xdr:rowOff>
    </xdr:from>
    <xdr:to>
      <xdr:col>10</xdr:col>
      <xdr:colOff>114300</xdr:colOff>
      <xdr:row>36</xdr:row>
      <xdr:rowOff>144367</xdr:rowOff>
    </xdr:to>
    <xdr:cxnSp macro="">
      <xdr:nvCxnSpPr>
        <xdr:cNvPr id="70" name="直線コネクタ 69"/>
        <xdr:cNvCxnSpPr/>
      </xdr:nvCxnSpPr>
      <xdr:spPr>
        <a:xfrm>
          <a:off x="1130300" y="631344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137439</xdr:rowOff>
    </xdr:from>
    <xdr:to>
      <xdr:col>24</xdr:col>
      <xdr:colOff>114300</xdr:colOff>
      <xdr:row>37</xdr:row>
      <xdr:rowOff>67589</xdr:rowOff>
    </xdr:to>
    <xdr:sp macro="" textlink="">
      <xdr:nvSpPr>
        <xdr:cNvPr id="80" name="楕円 79"/>
        <xdr:cNvSpPr/>
      </xdr:nvSpPr>
      <xdr:spPr>
        <a:xfrm>
          <a:off x="45847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160316</xdr:rowOff>
    </xdr:from>
    <xdr:ext cx="534377" cy="259045"/>
    <xdr:sp macro="" textlink="">
      <xdr:nvSpPr>
        <xdr:cNvPr id="81" name="人件費該当値テキスト"/>
        <xdr:cNvSpPr txBox="1"/>
      </xdr:nvSpPr>
      <xdr:spPr>
        <a:xfrm>
          <a:off x="4686300" y="61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7138</xdr:rowOff>
    </xdr:from>
    <xdr:to>
      <xdr:col>20</xdr:col>
      <xdr:colOff>38100</xdr:colOff>
      <xdr:row>37</xdr:row>
      <xdr:rowOff>108738</xdr:rowOff>
    </xdr:to>
    <xdr:sp macro="" textlink="">
      <xdr:nvSpPr>
        <xdr:cNvPr id="82" name="楕円 81"/>
        <xdr:cNvSpPr/>
      </xdr:nvSpPr>
      <xdr:spPr>
        <a:xfrm>
          <a:off x="3746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99865</xdr:rowOff>
    </xdr:from>
    <xdr:ext cx="534377" cy="259045"/>
    <xdr:sp macro="" textlink="">
      <xdr:nvSpPr>
        <xdr:cNvPr id="83" name="テキスト ボックス 82"/>
        <xdr:cNvSpPr txBox="1"/>
      </xdr:nvSpPr>
      <xdr:spPr>
        <a:xfrm>
          <a:off x="3530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112275</xdr:rowOff>
    </xdr:from>
    <xdr:to>
      <xdr:col>15</xdr:col>
      <xdr:colOff>101600</xdr:colOff>
      <xdr:row>37</xdr:row>
      <xdr:rowOff>42425</xdr:rowOff>
    </xdr:to>
    <xdr:sp macro="" textlink="">
      <xdr:nvSpPr>
        <xdr:cNvPr id="84" name="楕円 83"/>
        <xdr:cNvSpPr/>
      </xdr:nvSpPr>
      <xdr:spPr>
        <a:xfrm>
          <a:off x="2857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58952</xdr:rowOff>
    </xdr:from>
    <xdr:ext cx="534377" cy="259045"/>
    <xdr:sp macro="" textlink="">
      <xdr:nvSpPr>
        <xdr:cNvPr id="85" name="テキスト ボックス 84"/>
        <xdr:cNvSpPr txBox="1"/>
      </xdr:nvSpPr>
      <xdr:spPr>
        <a:xfrm>
          <a:off x="2641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93567</xdr:rowOff>
    </xdr:from>
    <xdr:to>
      <xdr:col>10</xdr:col>
      <xdr:colOff>165100</xdr:colOff>
      <xdr:row>37</xdr:row>
      <xdr:rowOff>23717</xdr:rowOff>
    </xdr:to>
    <xdr:sp macro="" textlink="">
      <xdr:nvSpPr>
        <xdr:cNvPr id="86" name="楕円 85"/>
        <xdr:cNvSpPr/>
      </xdr:nvSpPr>
      <xdr:spPr>
        <a:xfrm>
          <a:off x="1968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40244</xdr:rowOff>
    </xdr:from>
    <xdr:ext cx="534377" cy="259045"/>
    <xdr:sp macro="" textlink="">
      <xdr:nvSpPr>
        <xdr:cNvPr id="87" name="テキスト ボックス 86"/>
        <xdr:cNvSpPr txBox="1"/>
      </xdr:nvSpPr>
      <xdr:spPr>
        <a:xfrm>
          <a:off x="1752111" y="60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90443</xdr:rowOff>
    </xdr:from>
    <xdr:to>
      <xdr:col>6</xdr:col>
      <xdr:colOff>38100</xdr:colOff>
      <xdr:row>37</xdr:row>
      <xdr:rowOff>20593</xdr:rowOff>
    </xdr:to>
    <xdr:sp macro="" textlink="">
      <xdr:nvSpPr>
        <xdr:cNvPr id="88" name="楕円 87"/>
        <xdr:cNvSpPr/>
      </xdr:nvSpPr>
      <xdr:spPr>
        <a:xfrm>
          <a:off x="1079500" y="62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11720</xdr:rowOff>
    </xdr:from>
    <xdr:ext cx="534377" cy="259045"/>
    <xdr:sp macro="" textlink="">
      <xdr:nvSpPr>
        <xdr:cNvPr id="89" name="テキスト ボックス 88"/>
        <xdr:cNvSpPr txBox="1"/>
      </xdr:nvSpPr>
      <xdr:spPr>
        <a:xfrm>
          <a:off x="863111" y="63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31207</xdr:rowOff>
    </xdr:from>
    <xdr:to>
      <xdr:col>24</xdr:col>
      <xdr:colOff>63500</xdr:colOff>
      <xdr:row>53</xdr:row>
      <xdr:rowOff>34727</xdr:rowOff>
    </xdr:to>
    <xdr:cxnSp macro="">
      <xdr:nvCxnSpPr>
        <xdr:cNvPr id="117" name="直線コネクタ 116"/>
        <xdr:cNvCxnSpPr/>
      </xdr:nvCxnSpPr>
      <xdr:spPr>
        <a:xfrm>
          <a:off x="3797300" y="9118057"/>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31207</xdr:rowOff>
    </xdr:from>
    <xdr:to>
      <xdr:col>19</xdr:col>
      <xdr:colOff>177800</xdr:colOff>
      <xdr:row>53</xdr:row>
      <xdr:rowOff>39001</xdr:rowOff>
    </xdr:to>
    <xdr:cxnSp macro="">
      <xdr:nvCxnSpPr>
        <xdr:cNvPr id="120" name="直線コネクタ 119"/>
        <xdr:cNvCxnSpPr/>
      </xdr:nvCxnSpPr>
      <xdr:spPr>
        <a:xfrm flipV="1">
          <a:off x="2908300" y="9118057"/>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39001</xdr:rowOff>
    </xdr:from>
    <xdr:to>
      <xdr:col>15</xdr:col>
      <xdr:colOff>50800</xdr:colOff>
      <xdr:row>53</xdr:row>
      <xdr:rowOff>62159</xdr:rowOff>
    </xdr:to>
    <xdr:cxnSp macro="">
      <xdr:nvCxnSpPr>
        <xdr:cNvPr id="123" name="直線コネクタ 122"/>
        <xdr:cNvCxnSpPr/>
      </xdr:nvCxnSpPr>
      <xdr:spPr>
        <a:xfrm flipV="1">
          <a:off x="2019300" y="9125851"/>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62159</xdr:rowOff>
    </xdr:from>
    <xdr:to>
      <xdr:col>10</xdr:col>
      <xdr:colOff>114300</xdr:colOff>
      <xdr:row>53</xdr:row>
      <xdr:rowOff>117457</xdr:rowOff>
    </xdr:to>
    <xdr:cxnSp macro="">
      <xdr:nvCxnSpPr>
        <xdr:cNvPr id="126" name="直線コネクタ 125"/>
        <xdr:cNvCxnSpPr/>
      </xdr:nvCxnSpPr>
      <xdr:spPr>
        <a:xfrm flipV="1">
          <a:off x="1130300" y="9149009"/>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155377</xdr:rowOff>
    </xdr:from>
    <xdr:to>
      <xdr:col>24</xdr:col>
      <xdr:colOff>114300</xdr:colOff>
      <xdr:row>53</xdr:row>
      <xdr:rowOff>85527</xdr:rowOff>
    </xdr:to>
    <xdr:sp macro="" textlink="">
      <xdr:nvSpPr>
        <xdr:cNvPr id="136" name="楕円 135"/>
        <xdr:cNvSpPr/>
      </xdr:nvSpPr>
      <xdr:spPr>
        <a:xfrm>
          <a:off x="4584700" y="90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6804</xdr:rowOff>
    </xdr:from>
    <xdr:ext cx="534377" cy="259045"/>
    <xdr:sp macro="" textlink="">
      <xdr:nvSpPr>
        <xdr:cNvPr id="137" name="物件費該当値テキスト"/>
        <xdr:cNvSpPr txBox="1"/>
      </xdr:nvSpPr>
      <xdr:spPr>
        <a:xfrm>
          <a:off x="4686300" y="89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151857</xdr:rowOff>
    </xdr:from>
    <xdr:to>
      <xdr:col>20</xdr:col>
      <xdr:colOff>38100</xdr:colOff>
      <xdr:row>53</xdr:row>
      <xdr:rowOff>82007</xdr:rowOff>
    </xdr:to>
    <xdr:sp macro="" textlink="">
      <xdr:nvSpPr>
        <xdr:cNvPr id="138" name="楕円 137"/>
        <xdr:cNvSpPr/>
      </xdr:nvSpPr>
      <xdr:spPr>
        <a:xfrm>
          <a:off x="3746500" y="90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98534</xdr:rowOff>
    </xdr:from>
    <xdr:ext cx="534377" cy="259045"/>
    <xdr:sp macro="" textlink="">
      <xdr:nvSpPr>
        <xdr:cNvPr id="139" name="テキスト ボックス 138"/>
        <xdr:cNvSpPr txBox="1"/>
      </xdr:nvSpPr>
      <xdr:spPr>
        <a:xfrm>
          <a:off x="3530111" y="88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159651</xdr:rowOff>
    </xdr:from>
    <xdr:to>
      <xdr:col>15</xdr:col>
      <xdr:colOff>101600</xdr:colOff>
      <xdr:row>53</xdr:row>
      <xdr:rowOff>89801</xdr:rowOff>
    </xdr:to>
    <xdr:sp macro="" textlink="">
      <xdr:nvSpPr>
        <xdr:cNvPr id="140" name="楕円 139"/>
        <xdr:cNvSpPr/>
      </xdr:nvSpPr>
      <xdr:spPr>
        <a:xfrm>
          <a:off x="2857500" y="90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106328</xdr:rowOff>
    </xdr:from>
    <xdr:ext cx="534377" cy="259045"/>
    <xdr:sp macro="" textlink="">
      <xdr:nvSpPr>
        <xdr:cNvPr id="141" name="テキスト ボックス 140"/>
        <xdr:cNvSpPr txBox="1"/>
      </xdr:nvSpPr>
      <xdr:spPr>
        <a:xfrm>
          <a:off x="2641111" y="88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11359</xdr:rowOff>
    </xdr:from>
    <xdr:to>
      <xdr:col>10</xdr:col>
      <xdr:colOff>165100</xdr:colOff>
      <xdr:row>53</xdr:row>
      <xdr:rowOff>112959</xdr:rowOff>
    </xdr:to>
    <xdr:sp macro="" textlink="">
      <xdr:nvSpPr>
        <xdr:cNvPr id="142" name="楕円 141"/>
        <xdr:cNvSpPr/>
      </xdr:nvSpPr>
      <xdr:spPr>
        <a:xfrm>
          <a:off x="1968500" y="90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129486</xdr:rowOff>
    </xdr:from>
    <xdr:ext cx="534377" cy="259045"/>
    <xdr:sp macro="" textlink="">
      <xdr:nvSpPr>
        <xdr:cNvPr id="143" name="テキスト ボックス 142"/>
        <xdr:cNvSpPr txBox="1"/>
      </xdr:nvSpPr>
      <xdr:spPr>
        <a:xfrm>
          <a:off x="1752111" y="88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66657</xdr:rowOff>
    </xdr:from>
    <xdr:to>
      <xdr:col>6</xdr:col>
      <xdr:colOff>38100</xdr:colOff>
      <xdr:row>53</xdr:row>
      <xdr:rowOff>168257</xdr:rowOff>
    </xdr:to>
    <xdr:sp macro="" textlink="">
      <xdr:nvSpPr>
        <xdr:cNvPr id="144" name="楕円 143"/>
        <xdr:cNvSpPr/>
      </xdr:nvSpPr>
      <xdr:spPr>
        <a:xfrm>
          <a:off x="1079500" y="91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13334</xdr:rowOff>
    </xdr:from>
    <xdr:ext cx="534377" cy="259045"/>
    <xdr:sp macro="" textlink="">
      <xdr:nvSpPr>
        <xdr:cNvPr id="145" name="テキスト ボックス 144"/>
        <xdr:cNvSpPr txBox="1"/>
      </xdr:nvSpPr>
      <xdr:spPr>
        <a:xfrm>
          <a:off x="863111" y="89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31389</xdr:rowOff>
    </xdr:from>
    <xdr:to>
      <xdr:col>24</xdr:col>
      <xdr:colOff>63500</xdr:colOff>
      <xdr:row>77</xdr:row>
      <xdr:rowOff>40351</xdr:rowOff>
    </xdr:to>
    <xdr:cxnSp macro="">
      <xdr:nvCxnSpPr>
        <xdr:cNvPr id="172" name="直線コネクタ 171"/>
        <xdr:cNvCxnSpPr/>
      </xdr:nvCxnSpPr>
      <xdr:spPr>
        <a:xfrm>
          <a:off x="3797300" y="13233039"/>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31389</xdr:rowOff>
    </xdr:from>
    <xdr:to>
      <xdr:col>19</xdr:col>
      <xdr:colOff>177800</xdr:colOff>
      <xdr:row>77</xdr:row>
      <xdr:rowOff>42591</xdr:rowOff>
    </xdr:to>
    <xdr:cxnSp macro="">
      <xdr:nvCxnSpPr>
        <xdr:cNvPr id="175" name="直線コネクタ 174"/>
        <xdr:cNvCxnSpPr/>
      </xdr:nvCxnSpPr>
      <xdr:spPr>
        <a:xfrm flipV="1">
          <a:off x="2908300" y="1323303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42591</xdr:rowOff>
    </xdr:from>
    <xdr:to>
      <xdr:col>15</xdr:col>
      <xdr:colOff>50800</xdr:colOff>
      <xdr:row>77</xdr:row>
      <xdr:rowOff>62799</xdr:rowOff>
    </xdr:to>
    <xdr:cxnSp macro="">
      <xdr:nvCxnSpPr>
        <xdr:cNvPr id="178" name="直線コネクタ 177"/>
        <xdr:cNvCxnSpPr/>
      </xdr:nvCxnSpPr>
      <xdr:spPr>
        <a:xfrm flipV="1">
          <a:off x="2019300" y="1324424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32350</xdr:rowOff>
    </xdr:from>
    <xdr:to>
      <xdr:col>10</xdr:col>
      <xdr:colOff>114300</xdr:colOff>
      <xdr:row>77</xdr:row>
      <xdr:rowOff>62799</xdr:rowOff>
    </xdr:to>
    <xdr:cxnSp macro="">
      <xdr:nvCxnSpPr>
        <xdr:cNvPr id="181" name="直線コネクタ 180"/>
        <xdr:cNvCxnSpPr/>
      </xdr:nvCxnSpPr>
      <xdr:spPr>
        <a:xfrm>
          <a:off x="1130300" y="13234000"/>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161001</xdr:rowOff>
    </xdr:from>
    <xdr:to>
      <xdr:col>24</xdr:col>
      <xdr:colOff>114300</xdr:colOff>
      <xdr:row>77</xdr:row>
      <xdr:rowOff>91151</xdr:rowOff>
    </xdr:to>
    <xdr:sp macro="" textlink="">
      <xdr:nvSpPr>
        <xdr:cNvPr id="191" name="楕円 190"/>
        <xdr:cNvSpPr/>
      </xdr:nvSpPr>
      <xdr:spPr>
        <a:xfrm>
          <a:off x="45847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12428</xdr:rowOff>
    </xdr:from>
    <xdr:ext cx="469744" cy="259045"/>
    <xdr:sp macro="" textlink="">
      <xdr:nvSpPr>
        <xdr:cNvPr id="192" name="維持補修費該当値テキスト"/>
        <xdr:cNvSpPr txBox="1"/>
      </xdr:nvSpPr>
      <xdr:spPr>
        <a:xfrm>
          <a:off x="4686300" y="1304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152039</xdr:rowOff>
    </xdr:from>
    <xdr:to>
      <xdr:col>20</xdr:col>
      <xdr:colOff>38100</xdr:colOff>
      <xdr:row>77</xdr:row>
      <xdr:rowOff>82189</xdr:rowOff>
    </xdr:to>
    <xdr:sp macro="" textlink="">
      <xdr:nvSpPr>
        <xdr:cNvPr id="193" name="楕円 192"/>
        <xdr:cNvSpPr/>
      </xdr:nvSpPr>
      <xdr:spPr>
        <a:xfrm>
          <a:off x="37465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98717</xdr:rowOff>
    </xdr:from>
    <xdr:ext cx="469744" cy="259045"/>
    <xdr:sp macro="" textlink="">
      <xdr:nvSpPr>
        <xdr:cNvPr id="194" name="テキスト ボックス 193"/>
        <xdr:cNvSpPr txBox="1"/>
      </xdr:nvSpPr>
      <xdr:spPr>
        <a:xfrm>
          <a:off x="3562428" y="129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163241</xdr:rowOff>
    </xdr:from>
    <xdr:to>
      <xdr:col>15</xdr:col>
      <xdr:colOff>101600</xdr:colOff>
      <xdr:row>77</xdr:row>
      <xdr:rowOff>93391</xdr:rowOff>
    </xdr:to>
    <xdr:sp macro="" textlink="">
      <xdr:nvSpPr>
        <xdr:cNvPr id="195" name="楕円 194"/>
        <xdr:cNvSpPr/>
      </xdr:nvSpPr>
      <xdr:spPr>
        <a:xfrm>
          <a:off x="2857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109917</xdr:rowOff>
    </xdr:from>
    <xdr:ext cx="469744" cy="259045"/>
    <xdr:sp macro="" textlink="">
      <xdr:nvSpPr>
        <xdr:cNvPr id="196" name="テキスト ボックス 195"/>
        <xdr:cNvSpPr txBox="1"/>
      </xdr:nvSpPr>
      <xdr:spPr>
        <a:xfrm>
          <a:off x="2673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11999</xdr:rowOff>
    </xdr:from>
    <xdr:to>
      <xdr:col>10</xdr:col>
      <xdr:colOff>165100</xdr:colOff>
      <xdr:row>77</xdr:row>
      <xdr:rowOff>113599</xdr:rowOff>
    </xdr:to>
    <xdr:sp macro="" textlink="">
      <xdr:nvSpPr>
        <xdr:cNvPr id="197" name="楕円 196"/>
        <xdr:cNvSpPr/>
      </xdr:nvSpPr>
      <xdr:spPr>
        <a:xfrm>
          <a:off x="1968500" y="13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130126</xdr:rowOff>
    </xdr:from>
    <xdr:ext cx="469744" cy="259045"/>
    <xdr:sp macro="" textlink="">
      <xdr:nvSpPr>
        <xdr:cNvPr id="198" name="テキスト ボックス 197"/>
        <xdr:cNvSpPr txBox="1"/>
      </xdr:nvSpPr>
      <xdr:spPr>
        <a:xfrm>
          <a:off x="1784428" y="1298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153000</xdr:rowOff>
    </xdr:from>
    <xdr:to>
      <xdr:col>6</xdr:col>
      <xdr:colOff>38100</xdr:colOff>
      <xdr:row>77</xdr:row>
      <xdr:rowOff>83150</xdr:rowOff>
    </xdr:to>
    <xdr:sp macro="" textlink="">
      <xdr:nvSpPr>
        <xdr:cNvPr id="199" name="楕円 198"/>
        <xdr:cNvSpPr/>
      </xdr:nvSpPr>
      <xdr:spPr>
        <a:xfrm>
          <a:off x="1079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99676</xdr:rowOff>
    </xdr:from>
    <xdr:ext cx="469744" cy="259045"/>
    <xdr:sp macro="" textlink="">
      <xdr:nvSpPr>
        <xdr:cNvPr id="200" name="テキスト ボックス 199"/>
        <xdr:cNvSpPr txBox="1"/>
      </xdr:nvSpPr>
      <xdr:spPr>
        <a:xfrm>
          <a:off x="895428" y="129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68621</xdr:rowOff>
    </xdr:from>
    <xdr:to>
      <xdr:col>24</xdr:col>
      <xdr:colOff>63500</xdr:colOff>
      <xdr:row>93</xdr:row>
      <xdr:rowOff>89835</xdr:rowOff>
    </xdr:to>
    <xdr:cxnSp macro="">
      <xdr:nvCxnSpPr>
        <xdr:cNvPr id="228" name="直線コネクタ 227"/>
        <xdr:cNvCxnSpPr/>
      </xdr:nvCxnSpPr>
      <xdr:spPr>
        <a:xfrm>
          <a:off x="3797300" y="16013471"/>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68621</xdr:rowOff>
    </xdr:from>
    <xdr:to>
      <xdr:col>19</xdr:col>
      <xdr:colOff>177800</xdr:colOff>
      <xdr:row>93</xdr:row>
      <xdr:rowOff>119918</xdr:rowOff>
    </xdr:to>
    <xdr:cxnSp macro="">
      <xdr:nvCxnSpPr>
        <xdr:cNvPr id="231" name="直線コネクタ 230"/>
        <xdr:cNvCxnSpPr/>
      </xdr:nvCxnSpPr>
      <xdr:spPr>
        <a:xfrm flipV="1">
          <a:off x="2908300" y="1601347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119918</xdr:rowOff>
    </xdr:from>
    <xdr:to>
      <xdr:col>15</xdr:col>
      <xdr:colOff>50800</xdr:colOff>
      <xdr:row>94</xdr:row>
      <xdr:rowOff>37957</xdr:rowOff>
    </xdr:to>
    <xdr:cxnSp macro="">
      <xdr:nvCxnSpPr>
        <xdr:cNvPr id="234" name="直線コネクタ 233"/>
        <xdr:cNvCxnSpPr/>
      </xdr:nvCxnSpPr>
      <xdr:spPr>
        <a:xfrm flipV="1">
          <a:off x="2019300" y="16064768"/>
          <a:ext cx="889000" cy="8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37957</xdr:rowOff>
    </xdr:from>
    <xdr:to>
      <xdr:col>10</xdr:col>
      <xdr:colOff>114300</xdr:colOff>
      <xdr:row>94</xdr:row>
      <xdr:rowOff>78253</xdr:rowOff>
    </xdr:to>
    <xdr:cxnSp macro="">
      <xdr:nvCxnSpPr>
        <xdr:cNvPr id="237" name="直線コネクタ 236"/>
        <xdr:cNvCxnSpPr/>
      </xdr:nvCxnSpPr>
      <xdr:spPr>
        <a:xfrm flipV="1">
          <a:off x="1130300" y="16154257"/>
          <a:ext cx="889000" cy="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39035</xdr:rowOff>
    </xdr:from>
    <xdr:to>
      <xdr:col>24</xdr:col>
      <xdr:colOff>114300</xdr:colOff>
      <xdr:row>93</xdr:row>
      <xdr:rowOff>140635</xdr:rowOff>
    </xdr:to>
    <xdr:sp macro="" textlink="">
      <xdr:nvSpPr>
        <xdr:cNvPr id="247" name="楕円 246"/>
        <xdr:cNvSpPr/>
      </xdr:nvSpPr>
      <xdr:spPr>
        <a:xfrm>
          <a:off x="4584700" y="159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61912</xdr:rowOff>
    </xdr:from>
    <xdr:ext cx="599010" cy="259045"/>
    <xdr:sp macro="" textlink="">
      <xdr:nvSpPr>
        <xdr:cNvPr id="248" name="扶助費該当値テキスト"/>
        <xdr:cNvSpPr txBox="1"/>
      </xdr:nvSpPr>
      <xdr:spPr>
        <a:xfrm>
          <a:off x="4686300" y="1583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17821</xdr:rowOff>
    </xdr:from>
    <xdr:to>
      <xdr:col>20</xdr:col>
      <xdr:colOff>38100</xdr:colOff>
      <xdr:row>93</xdr:row>
      <xdr:rowOff>119421</xdr:rowOff>
    </xdr:to>
    <xdr:sp macro="" textlink="">
      <xdr:nvSpPr>
        <xdr:cNvPr id="249" name="楕円 248"/>
        <xdr:cNvSpPr/>
      </xdr:nvSpPr>
      <xdr:spPr>
        <a:xfrm>
          <a:off x="3746500" y="159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135948</xdr:rowOff>
    </xdr:from>
    <xdr:ext cx="599010" cy="259045"/>
    <xdr:sp macro="" textlink="">
      <xdr:nvSpPr>
        <xdr:cNvPr id="250" name="テキスト ボックス 249"/>
        <xdr:cNvSpPr txBox="1"/>
      </xdr:nvSpPr>
      <xdr:spPr>
        <a:xfrm>
          <a:off x="3497795" y="157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69118</xdr:rowOff>
    </xdr:from>
    <xdr:to>
      <xdr:col>15</xdr:col>
      <xdr:colOff>101600</xdr:colOff>
      <xdr:row>93</xdr:row>
      <xdr:rowOff>170718</xdr:rowOff>
    </xdr:to>
    <xdr:sp macro="" textlink="">
      <xdr:nvSpPr>
        <xdr:cNvPr id="251" name="楕円 250"/>
        <xdr:cNvSpPr/>
      </xdr:nvSpPr>
      <xdr:spPr>
        <a:xfrm>
          <a:off x="2857500" y="160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15795</xdr:rowOff>
    </xdr:from>
    <xdr:ext cx="599010" cy="259045"/>
    <xdr:sp macro="" textlink="">
      <xdr:nvSpPr>
        <xdr:cNvPr id="252" name="テキスト ボックス 251"/>
        <xdr:cNvSpPr txBox="1"/>
      </xdr:nvSpPr>
      <xdr:spPr>
        <a:xfrm>
          <a:off x="2608795" y="1578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158607</xdr:rowOff>
    </xdr:from>
    <xdr:to>
      <xdr:col>10</xdr:col>
      <xdr:colOff>165100</xdr:colOff>
      <xdr:row>94</xdr:row>
      <xdr:rowOff>88757</xdr:rowOff>
    </xdr:to>
    <xdr:sp macro="" textlink="">
      <xdr:nvSpPr>
        <xdr:cNvPr id="253" name="楕円 252"/>
        <xdr:cNvSpPr/>
      </xdr:nvSpPr>
      <xdr:spPr>
        <a:xfrm>
          <a:off x="1968500" y="161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105284</xdr:rowOff>
    </xdr:from>
    <xdr:ext cx="599010" cy="259045"/>
    <xdr:sp macro="" textlink="">
      <xdr:nvSpPr>
        <xdr:cNvPr id="254" name="テキスト ボックス 253"/>
        <xdr:cNvSpPr txBox="1"/>
      </xdr:nvSpPr>
      <xdr:spPr>
        <a:xfrm>
          <a:off x="1719795" y="1587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27453</xdr:rowOff>
    </xdr:from>
    <xdr:to>
      <xdr:col>6</xdr:col>
      <xdr:colOff>38100</xdr:colOff>
      <xdr:row>94</xdr:row>
      <xdr:rowOff>129053</xdr:rowOff>
    </xdr:to>
    <xdr:sp macro="" textlink="">
      <xdr:nvSpPr>
        <xdr:cNvPr id="255" name="楕円 254"/>
        <xdr:cNvSpPr/>
      </xdr:nvSpPr>
      <xdr:spPr>
        <a:xfrm>
          <a:off x="1079500" y="161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145580</xdr:rowOff>
    </xdr:from>
    <xdr:ext cx="599010" cy="259045"/>
    <xdr:sp macro="" textlink="">
      <xdr:nvSpPr>
        <xdr:cNvPr id="256" name="テキスト ボックス 255"/>
        <xdr:cNvSpPr txBox="1"/>
      </xdr:nvSpPr>
      <xdr:spPr>
        <a:xfrm>
          <a:off x="830795" y="1591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58490</xdr:rowOff>
    </xdr:from>
    <xdr:to>
      <xdr:col>55</xdr:col>
      <xdr:colOff>0</xdr:colOff>
      <xdr:row>36</xdr:row>
      <xdr:rowOff>101795</xdr:rowOff>
    </xdr:to>
    <xdr:cxnSp macro="">
      <xdr:nvCxnSpPr>
        <xdr:cNvPr id="289" name="直線コネクタ 288"/>
        <xdr:cNvCxnSpPr/>
      </xdr:nvCxnSpPr>
      <xdr:spPr>
        <a:xfrm>
          <a:off x="9639300" y="6230690"/>
          <a:ext cx="8382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58490</xdr:rowOff>
    </xdr:from>
    <xdr:to>
      <xdr:col>50</xdr:col>
      <xdr:colOff>114300</xdr:colOff>
      <xdr:row>38</xdr:row>
      <xdr:rowOff>71563</xdr:rowOff>
    </xdr:to>
    <xdr:cxnSp macro="">
      <xdr:nvCxnSpPr>
        <xdr:cNvPr id="292" name="直線コネクタ 291"/>
        <xdr:cNvCxnSpPr/>
      </xdr:nvCxnSpPr>
      <xdr:spPr>
        <a:xfrm flipV="1">
          <a:off x="8750300" y="6230690"/>
          <a:ext cx="889000" cy="3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71563</xdr:rowOff>
    </xdr:from>
    <xdr:to>
      <xdr:col>45</xdr:col>
      <xdr:colOff>177800</xdr:colOff>
      <xdr:row>38</xdr:row>
      <xdr:rowOff>84679</xdr:rowOff>
    </xdr:to>
    <xdr:cxnSp macro="">
      <xdr:nvCxnSpPr>
        <xdr:cNvPr id="295" name="直線コネクタ 294"/>
        <xdr:cNvCxnSpPr/>
      </xdr:nvCxnSpPr>
      <xdr:spPr>
        <a:xfrm flipV="1">
          <a:off x="7861300" y="6586663"/>
          <a:ext cx="8890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84679</xdr:rowOff>
    </xdr:from>
    <xdr:to>
      <xdr:col>41</xdr:col>
      <xdr:colOff>50800</xdr:colOff>
      <xdr:row>38</xdr:row>
      <xdr:rowOff>97680</xdr:rowOff>
    </xdr:to>
    <xdr:cxnSp macro="">
      <xdr:nvCxnSpPr>
        <xdr:cNvPr id="298" name="直線コネクタ 297"/>
        <xdr:cNvCxnSpPr/>
      </xdr:nvCxnSpPr>
      <xdr:spPr>
        <a:xfrm flipV="1">
          <a:off x="6972300" y="6599779"/>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50995</xdr:rowOff>
    </xdr:from>
    <xdr:to>
      <xdr:col>55</xdr:col>
      <xdr:colOff>50800</xdr:colOff>
      <xdr:row>36</xdr:row>
      <xdr:rowOff>152595</xdr:rowOff>
    </xdr:to>
    <xdr:sp macro="" textlink="">
      <xdr:nvSpPr>
        <xdr:cNvPr id="308" name="楕円 307"/>
        <xdr:cNvSpPr/>
      </xdr:nvSpPr>
      <xdr:spPr>
        <a:xfrm>
          <a:off x="10426700" y="62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29422</xdr:rowOff>
    </xdr:from>
    <xdr:ext cx="534377" cy="259045"/>
    <xdr:sp macro="" textlink="">
      <xdr:nvSpPr>
        <xdr:cNvPr id="309" name="補助費等該当値テキスト"/>
        <xdr:cNvSpPr txBox="1"/>
      </xdr:nvSpPr>
      <xdr:spPr>
        <a:xfrm>
          <a:off x="10528300" y="62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7690</xdr:rowOff>
    </xdr:from>
    <xdr:to>
      <xdr:col>50</xdr:col>
      <xdr:colOff>165100</xdr:colOff>
      <xdr:row>36</xdr:row>
      <xdr:rowOff>109290</xdr:rowOff>
    </xdr:to>
    <xdr:sp macro="" textlink="">
      <xdr:nvSpPr>
        <xdr:cNvPr id="310" name="楕円 309"/>
        <xdr:cNvSpPr/>
      </xdr:nvSpPr>
      <xdr:spPr>
        <a:xfrm>
          <a:off x="9588500" y="6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125817</xdr:rowOff>
    </xdr:from>
    <xdr:ext cx="534377" cy="259045"/>
    <xdr:sp macro="" textlink="">
      <xdr:nvSpPr>
        <xdr:cNvPr id="311" name="テキスト ボックス 310"/>
        <xdr:cNvSpPr txBox="1"/>
      </xdr:nvSpPr>
      <xdr:spPr>
        <a:xfrm>
          <a:off x="9372111" y="5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20763</xdr:rowOff>
    </xdr:from>
    <xdr:to>
      <xdr:col>46</xdr:col>
      <xdr:colOff>38100</xdr:colOff>
      <xdr:row>38</xdr:row>
      <xdr:rowOff>122363</xdr:rowOff>
    </xdr:to>
    <xdr:sp macro="" textlink="">
      <xdr:nvSpPr>
        <xdr:cNvPr id="312" name="楕円 311"/>
        <xdr:cNvSpPr/>
      </xdr:nvSpPr>
      <xdr:spPr>
        <a:xfrm>
          <a:off x="8699500" y="65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113490</xdr:rowOff>
    </xdr:from>
    <xdr:ext cx="534377" cy="259045"/>
    <xdr:sp macro="" textlink="">
      <xdr:nvSpPr>
        <xdr:cNvPr id="313" name="テキスト ボックス 312"/>
        <xdr:cNvSpPr txBox="1"/>
      </xdr:nvSpPr>
      <xdr:spPr>
        <a:xfrm>
          <a:off x="8483111" y="66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33879</xdr:rowOff>
    </xdr:from>
    <xdr:to>
      <xdr:col>41</xdr:col>
      <xdr:colOff>101600</xdr:colOff>
      <xdr:row>38</xdr:row>
      <xdr:rowOff>135479</xdr:rowOff>
    </xdr:to>
    <xdr:sp macro="" textlink="">
      <xdr:nvSpPr>
        <xdr:cNvPr id="314" name="楕円 313"/>
        <xdr:cNvSpPr/>
      </xdr:nvSpPr>
      <xdr:spPr>
        <a:xfrm>
          <a:off x="7810500" y="65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126606</xdr:rowOff>
    </xdr:from>
    <xdr:ext cx="534377" cy="259045"/>
    <xdr:sp macro="" textlink="">
      <xdr:nvSpPr>
        <xdr:cNvPr id="315" name="テキスト ボックス 314"/>
        <xdr:cNvSpPr txBox="1"/>
      </xdr:nvSpPr>
      <xdr:spPr>
        <a:xfrm>
          <a:off x="7594111" y="66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46880</xdr:rowOff>
    </xdr:from>
    <xdr:to>
      <xdr:col>36</xdr:col>
      <xdr:colOff>165100</xdr:colOff>
      <xdr:row>38</xdr:row>
      <xdr:rowOff>148480</xdr:rowOff>
    </xdr:to>
    <xdr:sp macro="" textlink="">
      <xdr:nvSpPr>
        <xdr:cNvPr id="316" name="楕円 315"/>
        <xdr:cNvSpPr/>
      </xdr:nvSpPr>
      <xdr:spPr>
        <a:xfrm>
          <a:off x="6921500" y="65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139607</xdr:rowOff>
    </xdr:from>
    <xdr:ext cx="534377" cy="259045"/>
    <xdr:sp macro="" textlink="">
      <xdr:nvSpPr>
        <xdr:cNvPr id="317" name="テキスト ボックス 316"/>
        <xdr:cNvSpPr txBox="1"/>
      </xdr:nvSpPr>
      <xdr:spPr>
        <a:xfrm>
          <a:off x="6705111" y="665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22195</xdr:rowOff>
    </xdr:from>
    <xdr:to>
      <xdr:col>55</xdr:col>
      <xdr:colOff>0</xdr:colOff>
      <xdr:row>58</xdr:row>
      <xdr:rowOff>43661</xdr:rowOff>
    </xdr:to>
    <xdr:cxnSp macro="">
      <xdr:nvCxnSpPr>
        <xdr:cNvPr id="344" name="直線コネクタ 343"/>
        <xdr:cNvCxnSpPr/>
      </xdr:nvCxnSpPr>
      <xdr:spPr>
        <a:xfrm>
          <a:off x="9639300" y="9966295"/>
          <a:ext cx="8382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22195</xdr:rowOff>
    </xdr:from>
    <xdr:to>
      <xdr:col>50</xdr:col>
      <xdr:colOff>114300</xdr:colOff>
      <xdr:row>58</xdr:row>
      <xdr:rowOff>35792</xdr:rowOff>
    </xdr:to>
    <xdr:cxnSp macro="">
      <xdr:nvCxnSpPr>
        <xdr:cNvPr id="347" name="直線コネクタ 346"/>
        <xdr:cNvCxnSpPr/>
      </xdr:nvCxnSpPr>
      <xdr:spPr>
        <a:xfrm flipV="1">
          <a:off x="8750300" y="9966295"/>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146357</xdr:rowOff>
    </xdr:from>
    <xdr:to>
      <xdr:col>45</xdr:col>
      <xdr:colOff>177800</xdr:colOff>
      <xdr:row>58</xdr:row>
      <xdr:rowOff>35792</xdr:rowOff>
    </xdr:to>
    <xdr:cxnSp macro="">
      <xdr:nvCxnSpPr>
        <xdr:cNvPr id="350" name="直線コネクタ 349"/>
        <xdr:cNvCxnSpPr/>
      </xdr:nvCxnSpPr>
      <xdr:spPr>
        <a:xfrm>
          <a:off x="7861300" y="9919007"/>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146357</xdr:rowOff>
    </xdr:from>
    <xdr:to>
      <xdr:col>41</xdr:col>
      <xdr:colOff>50800</xdr:colOff>
      <xdr:row>58</xdr:row>
      <xdr:rowOff>13266</xdr:rowOff>
    </xdr:to>
    <xdr:cxnSp macro="">
      <xdr:nvCxnSpPr>
        <xdr:cNvPr id="353" name="直線コネクタ 352"/>
        <xdr:cNvCxnSpPr/>
      </xdr:nvCxnSpPr>
      <xdr:spPr>
        <a:xfrm flipV="1">
          <a:off x="6972300" y="9919007"/>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164311</xdr:rowOff>
    </xdr:from>
    <xdr:to>
      <xdr:col>55</xdr:col>
      <xdr:colOff>50800</xdr:colOff>
      <xdr:row>58</xdr:row>
      <xdr:rowOff>94461</xdr:rowOff>
    </xdr:to>
    <xdr:sp macro="" textlink="">
      <xdr:nvSpPr>
        <xdr:cNvPr id="363" name="楕円 362"/>
        <xdr:cNvSpPr/>
      </xdr:nvSpPr>
      <xdr:spPr>
        <a:xfrm>
          <a:off x="10426700" y="9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79238</xdr:rowOff>
    </xdr:from>
    <xdr:ext cx="534377" cy="259045"/>
    <xdr:sp macro="" textlink="">
      <xdr:nvSpPr>
        <xdr:cNvPr id="364" name="普通建設事業費該当値テキスト"/>
        <xdr:cNvSpPr txBox="1"/>
      </xdr:nvSpPr>
      <xdr:spPr>
        <a:xfrm>
          <a:off x="10528300" y="985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142845</xdr:rowOff>
    </xdr:from>
    <xdr:to>
      <xdr:col>50</xdr:col>
      <xdr:colOff>165100</xdr:colOff>
      <xdr:row>58</xdr:row>
      <xdr:rowOff>72995</xdr:rowOff>
    </xdr:to>
    <xdr:sp macro="" textlink="">
      <xdr:nvSpPr>
        <xdr:cNvPr id="365" name="楕円 364"/>
        <xdr:cNvSpPr/>
      </xdr:nvSpPr>
      <xdr:spPr>
        <a:xfrm>
          <a:off x="9588500" y="9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64122</xdr:rowOff>
    </xdr:from>
    <xdr:ext cx="534377" cy="259045"/>
    <xdr:sp macro="" textlink="">
      <xdr:nvSpPr>
        <xdr:cNvPr id="366" name="テキスト ボックス 365"/>
        <xdr:cNvSpPr txBox="1"/>
      </xdr:nvSpPr>
      <xdr:spPr>
        <a:xfrm>
          <a:off x="9372111" y="100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156442</xdr:rowOff>
    </xdr:from>
    <xdr:to>
      <xdr:col>46</xdr:col>
      <xdr:colOff>38100</xdr:colOff>
      <xdr:row>58</xdr:row>
      <xdr:rowOff>86592</xdr:rowOff>
    </xdr:to>
    <xdr:sp macro="" textlink="">
      <xdr:nvSpPr>
        <xdr:cNvPr id="367" name="楕円 366"/>
        <xdr:cNvSpPr/>
      </xdr:nvSpPr>
      <xdr:spPr>
        <a:xfrm>
          <a:off x="8699500" y="99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77719</xdr:rowOff>
    </xdr:from>
    <xdr:ext cx="534377" cy="259045"/>
    <xdr:sp macro="" textlink="">
      <xdr:nvSpPr>
        <xdr:cNvPr id="368" name="テキスト ボックス 367"/>
        <xdr:cNvSpPr txBox="1"/>
      </xdr:nvSpPr>
      <xdr:spPr>
        <a:xfrm>
          <a:off x="8483111" y="100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95557</xdr:rowOff>
    </xdr:from>
    <xdr:to>
      <xdr:col>41</xdr:col>
      <xdr:colOff>101600</xdr:colOff>
      <xdr:row>58</xdr:row>
      <xdr:rowOff>25707</xdr:rowOff>
    </xdr:to>
    <xdr:sp macro="" textlink="">
      <xdr:nvSpPr>
        <xdr:cNvPr id="369" name="楕円 368"/>
        <xdr:cNvSpPr/>
      </xdr:nvSpPr>
      <xdr:spPr>
        <a:xfrm>
          <a:off x="7810500" y="98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16834</xdr:rowOff>
    </xdr:from>
    <xdr:ext cx="534377" cy="259045"/>
    <xdr:sp macro="" textlink="">
      <xdr:nvSpPr>
        <xdr:cNvPr id="370" name="テキスト ボックス 369"/>
        <xdr:cNvSpPr txBox="1"/>
      </xdr:nvSpPr>
      <xdr:spPr>
        <a:xfrm>
          <a:off x="7594111" y="99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133916</xdr:rowOff>
    </xdr:from>
    <xdr:to>
      <xdr:col>36</xdr:col>
      <xdr:colOff>165100</xdr:colOff>
      <xdr:row>58</xdr:row>
      <xdr:rowOff>64066</xdr:rowOff>
    </xdr:to>
    <xdr:sp macro="" textlink="">
      <xdr:nvSpPr>
        <xdr:cNvPr id="371" name="楕円 370"/>
        <xdr:cNvSpPr/>
      </xdr:nvSpPr>
      <xdr:spPr>
        <a:xfrm>
          <a:off x="6921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55193</xdr:rowOff>
    </xdr:from>
    <xdr:ext cx="534377" cy="259045"/>
    <xdr:sp macro="" textlink="">
      <xdr:nvSpPr>
        <xdr:cNvPr id="372" name="テキスト ボックス 371"/>
        <xdr:cNvSpPr txBox="1"/>
      </xdr:nvSpPr>
      <xdr:spPr>
        <a:xfrm>
          <a:off x="6705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117101</xdr:rowOff>
    </xdr:from>
    <xdr:to>
      <xdr:col>55</xdr:col>
      <xdr:colOff>0</xdr:colOff>
      <xdr:row>79</xdr:row>
      <xdr:rowOff>70500</xdr:rowOff>
    </xdr:to>
    <xdr:cxnSp macro="">
      <xdr:nvCxnSpPr>
        <xdr:cNvPr id="403" name="直線コネクタ 402"/>
        <xdr:cNvCxnSpPr/>
      </xdr:nvCxnSpPr>
      <xdr:spPr>
        <a:xfrm>
          <a:off x="9639300" y="13490201"/>
          <a:ext cx="838200" cy="1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117101</xdr:rowOff>
    </xdr:from>
    <xdr:to>
      <xdr:col>50</xdr:col>
      <xdr:colOff>114300</xdr:colOff>
      <xdr:row>78</xdr:row>
      <xdr:rowOff>158304</xdr:rowOff>
    </xdr:to>
    <xdr:cxnSp macro="">
      <xdr:nvCxnSpPr>
        <xdr:cNvPr id="406" name="直線コネクタ 405"/>
        <xdr:cNvCxnSpPr/>
      </xdr:nvCxnSpPr>
      <xdr:spPr>
        <a:xfrm flipV="1">
          <a:off x="8750300" y="13490201"/>
          <a:ext cx="889000" cy="4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12500</xdr:rowOff>
    </xdr:from>
    <xdr:to>
      <xdr:col>45</xdr:col>
      <xdr:colOff>177800</xdr:colOff>
      <xdr:row>78</xdr:row>
      <xdr:rowOff>158304</xdr:rowOff>
    </xdr:to>
    <xdr:cxnSp macro="">
      <xdr:nvCxnSpPr>
        <xdr:cNvPr id="409" name="直線コネクタ 408"/>
        <xdr:cNvCxnSpPr/>
      </xdr:nvCxnSpPr>
      <xdr:spPr>
        <a:xfrm>
          <a:off x="7861300" y="13385600"/>
          <a:ext cx="889000" cy="14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12500</xdr:rowOff>
    </xdr:from>
    <xdr:to>
      <xdr:col>41</xdr:col>
      <xdr:colOff>50800</xdr:colOff>
      <xdr:row>79</xdr:row>
      <xdr:rowOff>45713</xdr:rowOff>
    </xdr:to>
    <xdr:cxnSp macro="">
      <xdr:nvCxnSpPr>
        <xdr:cNvPr id="412" name="直線コネクタ 411"/>
        <xdr:cNvCxnSpPr/>
      </xdr:nvCxnSpPr>
      <xdr:spPr>
        <a:xfrm flipV="1">
          <a:off x="6972300" y="13385600"/>
          <a:ext cx="889000" cy="20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19700</xdr:rowOff>
    </xdr:from>
    <xdr:to>
      <xdr:col>55</xdr:col>
      <xdr:colOff>50800</xdr:colOff>
      <xdr:row>79</xdr:row>
      <xdr:rowOff>121300</xdr:rowOff>
    </xdr:to>
    <xdr:sp macro="" textlink="">
      <xdr:nvSpPr>
        <xdr:cNvPr id="422" name="楕円 421"/>
        <xdr:cNvSpPr/>
      </xdr:nvSpPr>
      <xdr:spPr>
        <a:xfrm>
          <a:off x="104267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106077</xdr:rowOff>
    </xdr:from>
    <xdr:ext cx="469744" cy="259045"/>
    <xdr:sp macro="" textlink="">
      <xdr:nvSpPr>
        <xdr:cNvPr id="423" name="普通建設事業費 （ うち新規整備　）該当値テキスト"/>
        <xdr:cNvSpPr txBox="1"/>
      </xdr:nvSpPr>
      <xdr:spPr>
        <a:xfrm>
          <a:off x="10528300" y="134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66301</xdr:rowOff>
    </xdr:from>
    <xdr:to>
      <xdr:col>50</xdr:col>
      <xdr:colOff>165100</xdr:colOff>
      <xdr:row>78</xdr:row>
      <xdr:rowOff>167901</xdr:rowOff>
    </xdr:to>
    <xdr:sp macro="" textlink="">
      <xdr:nvSpPr>
        <xdr:cNvPr id="424" name="楕円 423"/>
        <xdr:cNvSpPr/>
      </xdr:nvSpPr>
      <xdr:spPr>
        <a:xfrm>
          <a:off x="9588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12978</xdr:rowOff>
    </xdr:from>
    <xdr:ext cx="534377" cy="259045"/>
    <xdr:sp macro="" textlink="">
      <xdr:nvSpPr>
        <xdr:cNvPr id="425" name="テキスト ボックス 424"/>
        <xdr:cNvSpPr txBox="1"/>
      </xdr:nvSpPr>
      <xdr:spPr>
        <a:xfrm>
          <a:off x="9372111" y="132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107504</xdr:rowOff>
    </xdr:from>
    <xdr:to>
      <xdr:col>46</xdr:col>
      <xdr:colOff>38100</xdr:colOff>
      <xdr:row>79</xdr:row>
      <xdr:rowOff>37654</xdr:rowOff>
    </xdr:to>
    <xdr:sp macro="" textlink="">
      <xdr:nvSpPr>
        <xdr:cNvPr id="426" name="楕円 425"/>
        <xdr:cNvSpPr/>
      </xdr:nvSpPr>
      <xdr:spPr>
        <a:xfrm>
          <a:off x="8699500" y="134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28781</xdr:rowOff>
    </xdr:from>
    <xdr:ext cx="534377" cy="259045"/>
    <xdr:sp macro="" textlink="">
      <xdr:nvSpPr>
        <xdr:cNvPr id="427" name="テキスト ボックス 426"/>
        <xdr:cNvSpPr txBox="1"/>
      </xdr:nvSpPr>
      <xdr:spPr>
        <a:xfrm>
          <a:off x="8483111" y="13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133150</xdr:rowOff>
    </xdr:from>
    <xdr:to>
      <xdr:col>41</xdr:col>
      <xdr:colOff>101600</xdr:colOff>
      <xdr:row>78</xdr:row>
      <xdr:rowOff>63300</xdr:rowOff>
    </xdr:to>
    <xdr:sp macro="" textlink="">
      <xdr:nvSpPr>
        <xdr:cNvPr id="428" name="楕円 427"/>
        <xdr:cNvSpPr/>
      </xdr:nvSpPr>
      <xdr:spPr>
        <a:xfrm>
          <a:off x="7810500" y="133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79827</xdr:rowOff>
    </xdr:from>
    <xdr:ext cx="534377" cy="259045"/>
    <xdr:sp macro="" textlink="">
      <xdr:nvSpPr>
        <xdr:cNvPr id="429" name="テキスト ボックス 428"/>
        <xdr:cNvSpPr txBox="1"/>
      </xdr:nvSpPr>
      <xdr:spPr>
        <a:xfrm>
          <a:off x="7594111" y="131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166363</xdr:rowOff>
    </xdr:from>
    <xdr:to>
      <xdr:col>36</xdr:col>
      <xdr:colOff>165100</xdr:colOff>
      <xdr:row>79</xdr:row>
      <xdr:rowOff>96513</xdr:rowOff>
    </xdr:to>
    <xdr:sp macro="" textlink="">
      <xdr:nvSpPr>
        <xdr:cNvPr id="430" name="楕円 429"/>
        <xdr:cNvSpPr/>
      </xdr:nvSpPr>
      <xdr:spPr>
        <a:xfrm>
          <a:off x="6921500" y="135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87640</xdr:rowOff>
    </xdr:from>
    <xdr:ext cx="469744" cy="259045"/>
    <xdr:sp macro="" textlink="">
      <xdr:nvSpPr>
        <xdr:cNvPr id="431" name="テキスト ボックス 430"/>
        <xdr:cNvSpPr txBox="1"/>
      </xdr:nvSpPr>
      <xdr:spPr>
        <a:xfrm>
          <a:off x="6737428" y="136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86207</xdr:rowOff>
    </xdr:from>
    <xdr:to>
      <xdr:col>55</xdr:col>
      <xdr:colOff>0</xdr:colOff>
      <xdr:row>98</xdr:row>
      <xdr:rowOff>105623</xdr:rowOff>
    </xdr:to>
    <xdr:cxnSp macro="">
      <xdr:nvCxnSpPr>
        <xdr:cNvPr id="462" name="直線コネクタ 461"/>
        <xdr:cNvCxnSpPr/>
      </xdr:nvCxnSpPr>
      <xdr:spPr>
        <a:xfrm flipV="1">
          <a:off x="9639300" y="16888307"/>
          <a:ext cx="8382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73292</xdr:rowOff>
    </xdr:from>
    <xdr:to>
      <xdr:col>50</xdr:col>
      <xdr:colOff>114300</xdr:colOff>
      <xdr:row>98</xdr:row>
      <xdr:rowOff>105623</xdr:rowOff>
    </xdr:to>
    <xdr:cxnSp macro="">
      <xdr:nvCxnSpPr>
        <xdr:cNvPr id="465" name="直線コネクタ 464"/>
        <xdr:cNvCxnSpPr/>
      </xdr:nvCxnSpPr>
      <xdr:spPr>
        <a:xfrm>
          <a:off x="8750300" y="16875392"/>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73292</xdr:rowOff>
    </xdr:from>
    <xdr:to>
      <xdr:col>45</xdr:col>
      <xdr:colOff>177800</xdr:colOff>
      <xdr:row>98</xdr:row>
      <xdr:rowOff>89098</xdr:rowOff>
    </xdr:to>
    <xdr:cxnSp macro="">
      <xdr:nvCxnSpPr>
        <xdr:cNvPr id="468" name="直線コネクタ 467"/>
        <xdr:cNvCxnSpPr/>
      </xdr:nvCxnSpPr>
      <xdr:spPr>
        <a:xfrm flipV="1">
          <a:off x="7861300" y="16875392"/>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81455</xdr:rowOff>
    </xdr:from>
    <xdr:to>
      <xdr:col>41</xdr:col>
      <xdr:colOff>50800</xdr:colOff>
      <xdr:row>98</xdr:row>
      <xdr:rowOff>89098</xdr:rowOff>
    </xdr:to>
    <xdr:cxnSp macro="">
      <xdr:nvCxnSpPr>
        <xdr:cNvPr id="471" name="直線コネクタ 470"/>
        <xdr:cNvCxnSpPr/>
      </xdr:nvCxnSpPr>
      <xdr:spPr>
        <a:xfrm>
          <a:off x="6972300" y="16883555"/>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35407</xdr:rowOff>
    </xdr:from>
    <xdr:to>
      <xdr:col>55</xdr:col>
      <xdr:colOff>50800</xdr:colOff>
      <xdr:row>98</xdr:row>
      <xdr:rowOff>137007</xdr:rowOff>
    </xdr:to>
    <xdr:sp macro="" textlink="">
      <xdr:nvSpPr>
        <xdr:cNvPr id="481" name="楕円 480"/>
        <xdr:cNvSpPr/>
      </xdr:nvSpPr>
      <xdr:spPr>
        <a:xfrm>
          <a:off x="104267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13834</xdr:rowOff>
    </xdr:from>
    <xdr:ext cx="534377" cy="259045"/>
    <xdr:sp macro="" textlink="">
      <xdr:nvSpPr>
        <xdr:cNvPr id="482" name="普通建設事業費 （ うち更新整備　）該当値テキスト"/>
        <xdr:cNvSpPr txBox="1"/>
      </xdr:nvSpPr>
      <xdr:spPr>
        <a:xfrm>
          <a:off x="10528300"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54823</xdr:rowOff>
    </xdr:from>
    <xdr:to>
      <xdr:col>50</xdr:col>
      <xdr:colOff>165100</xdr:colOff>
      <xdr:row>98</xdr:row>
      <xdr:rowOff>156423</xdr:rowOff>
    </xdr:to>
    <xdr:sp macro="" textlink="">
      <xdr:nvSpPr>
        <xdr:cNvPr id="483" name="楕円 482"/>
        <xdr:cNvSpPr/>
      </xdr:nvSpPr>
      <xdr:spPr>
        <a:xfrm>
          <a:off x="9588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147550</xdr:rowOff>
    </xdr:from>
    <xdr:ext cx="534377" cy="259045"/>
    <xdr:sp macro="" textlink="">
      <xdr:nvSpPr>
        <xdr:cNvPr id="484" name="テキスト ボックス 483"/>
        <xdr:cNvSpPr txBox="1"/>
      </xdr:nvSpPr>
      <xdr:spPr>
        <a:xfrm>
          <a:off x="9372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22492</xdr:rowOff>
    </xdr:from>
    <xdr:to>
      <xdr:col>46</xdr:col>
      <xdr:colOff>38100</xdr:colOff>
      <xdr:row>98</xdr:row>
      <xdr:rowOff>124092</xdr:rowOff>
    </xdr:to>
    <xdr:sp macro="" textlink="">
      <xdr:nvSpPr>
        <xdr:cNvPr id="485" name="楕円 484"/>
        <xdr:cNvSpPr/>
      </xdr:nvSpPr>
      <xdr:spPr>
        <a:xfrm>
          <a:off x="8699500" y="16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115219</xdr:rowOff>
    </xdr:from>
    <xdr:ext cx="534377" cy="259045"/>
    <xdr:sp macro="" textlink="">
      <xdr:nvSpPr>
        <xdr:cNvPr id="486" name="テキスト ボックス 485"/>
        <xdr:cNvSpPr txBox="1"/>
      </xdr:nvSpPr>
      <xdr:spPr>
        <a:xfrm>
          <a:off x="8483111" y="169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38298</xdr:rowOff>
    </xdr:from>
    <xdr:to>
      <xdr:col>41</xdr:col>
      <xdr:colOff>101600</xdr:colOff>
      <xdr:row>98</xdr:row>
      <xdr:rowOff>139898</xdr:rowOff>
    </xdr:to>
    <xdr:sp macro="" textlink="">
      <xdr:nvSpPr>
        <xdr:cNvPr id="487" name="楕円 486"/>
        <xdr:cNvSpPr/>
      </xdr:nvSpPr>
      <xdr:spPr>
        <a:xfrm>
          <a:off x="7810500" y="16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131025</xdr:rowOff>
    </xdr:from>
    <xdr:ext cx="534377" cy="259045"/>
    <xdr:sp macro="" textlink="">
      <xdr:nvSpPr>
        <xdr:cNvPr id="488" name="テキスト ボックス 487"/>
        <xdr:cNvSpPr txBox="1"/>
      </xdr:nvSpPr>
      <xdr:spPr>
        <a:xfrm>
          <a:off x="7594111" y="169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30655</xdr:rowOff>
    </xdr:from>
    <xdr:to>
      <xdr:col>36</xdr:col>
      <xdr:colOff>165100</xdr:colOff>
      <xdr:row>98</xdr:row>
      <xdr:rowOff>132255</xdr:rowOff>
    </xdr:to>
    <xdr:sp macro="" textlink="">
      <xdr:nvSpPr>
        <xdr:cNvPr id="489" name="楕円 488"/>
        <xdr:cNvSpPr/>
      </xdr:nvSpPr>
      <xdr:spPr>
        <a:xfrm>
          <a:off x="6921500" y="168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123382</xdr:rowOff>
    </xdr:from>
    <xdr:ext cx="534377" cy="259045"/>
    <xdr:sp macro="" textlink="">
      <xdr:nvSpPr>
        <xdr:cNvPr id="490" name="テキスト ボックス 489"/>
        <xdr:cNvSpPr txBox="1"/>
      </xdr:nvSpPr>
      <xdr:spPr>
        <a:xfrm>
          <a:off x="6705111" y="169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50927</xdr:rowOff>
    </xdr:from>
    <xdr:to>
      <xdr:col>85</xdr:col>
      <xdr:colOff>127000</xdr:colOff>
      <xdr:row>39</xdr:row>
      <xdr:rowOff>44450</xdr:rowOff>
    </xdr:to>
    <xdr:cxnSp macro="">
      <xdr:nvCxnSpPr>
        <xdr:cNvPr id="519" name="直線コネクタ 518"/>
        <xdr:cNvCxnSpPr/>
      </xdr:nvCxnSpPr>
      <xdr:spPr>
        <a:xfrm flipV="1">
          <a:off x="15481300" y="6566027"/>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xdr:rowOff>
    </xdr:from>
    <xdr:to>
      <xdr:col>85</xdr:col>
      <xdr:colOff>177800</xdr:colOff>
      <xdr:row>38</xdr:row>
      <xdr:rowOff>101727</xdr:rowOff>
    </xdr:to>
    <xdr:sp macro="" textlink="">
      <xdr:nvSpPr>
        <xdr:cNvPr id="538" name="楕円 537"/>
        <xdr:cNvSpPr/>
      </xdr:nvSpPr>
      <xdr:spPr>
        <a:xfrm>
          <a:off x="162687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23004</xdr:rowOff>
    </xdr:from>
    <xdr:ext cx="469744" cy="259045"/>
    <xdr:sp macro="" textlink="">
      <xdr:nvSpPr>
        <xdr:cNvPr id="539" name="災害復旧事業費該当値テキスト"/>
        <xdr:cNvSpPr txBox="1"/>
      </xdr:nvSpPr>
      <xdr:spPr>
        <a:xfrm>
          <a:off x="16370300" y="63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27657</xdr:rowOff>
    </xdr:from>
    <xdr:to>
      <xdr:col>85</xdr:col>
      <xdr:colOff>127000</xdr:colOff>
      <xdr:row>77</xdr:row>
      <xdr:rowOff>54032</xdr:rowOff>
    </xdr:to>
    <xdr:cxnSp macro="">
      <xdr:nvCxnSpPr>
        <xdr:cNvPr id="629" name="直線コネクタ 628"/>
        <xdr:cNvCxnSpPr/>
      </xdr:nvCxnSpPr>
      <xdr:spPr>
        <a:xfrm>
          <a:off x="15481300" y="13229307"/>
          <a:ext cx="8382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70977</xdr:rowOff>
    </xdr:from>
    <xdr:to>
      <xdr:col>81</xdr:col>
      <xdr:colOff>50800</xdr:colOff>
      <xdr:row>77</xdr:row>
      <xdr:rowOff>27657</xdr:rowOff>
    </xdr:to>
    <xdr:cxnSp macro="">
      <xdr:nvCxnSpPr>
        <xdr:cNvPr id="632" name="直線コネクタ 631"/>
        <xdr:cNvCxnSpPr/>
      </xdr:nvCxnSpPr>
      <xdr:spPr>
        <a:xfrm>
          <a:off x="14592300" y="1310117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70977</xdr:rowOff>
    </xdr:from>
    <xdr:to>
      <xdr:col>76</xdr:col>
      <xdr:colOff>114300</xdr:colOff>
      <xdr:row>76</xdr:row>
      <xdr:rowOff>144400</xdr:rowOff>
    </xdr:to>
    <xdr:cxnSp macro="">
      <xdr:nvCxnSpPr>
        <xdr:cNvPr id="635" name="直線コネクタ 634"/>
        <xdr:cNvCxnSpPr/>
      </xdr:nvCxnSpPr>
      <xdr:spPr>
        <a:xfrm flipV="1">
          <a:off x="13703300" y="13101177"/>
          <a:ext cx="8890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144400</xdr:rowOff>
    </xdr:from>
    <xdr:to>
      <xdr:col>71</xdr:col>
      <xdr:colOff>177800</xdr:colOff>
      <xdr:row>76</xdr:row>
      <xdr:rowOff>148972</xdr:rowOff>
    </xdr:to>
    <xdr:cxnSp macro="">
      <xdr:nvCxnSpPr>
        <xdr:cNvPr id="638" name="直線コネクタ 637"/>
        <xdr:cNvCxnSpPr/>
      </xdr:nvCxnSpPr>
      <xdr:spPr>
        <a:xfrm flipV="1">
          <a:off x="12814300" y="13174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3232</xdr:rowOff>
    </xdr:from>
    <xdr:to>
      <xdr:col>85</xdr:col>
      <xdr:colOff>177800</xdr:colOff>
      <xdr:row>77</xdr:row>
      <xdr:rowOff>104832</xdr:rowOff>
    </xdr:to>
    <xdr:sp macro="" textlink="">
      <xdr:nvSpPr>
        <xdr:cNvPr id="648" name="楕円 647"/>
        <xdr:cNvSpPr/>
      </xdr:nvSpPr>
      <xdr:spPr>
        <a:xfrm>
          <a:off x="16268700" y="132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153109</xdr:rowOff>
    </xdr:from>
    <xdr:ext cx="534377" cy="259045"/>
    <xdr:sp macro="" textlink="">
      <xdr:nvSpPr>
        <xdr:cNvPr id="649" name="公債費該当値テキスト"/>
        <xdr:cNvSpPr txBox="1"/>
      </xdr:nvSpPr>
      <xdr:spPr>
        <a:xfrm>
          <a:off x="16370300"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148307</xdr:rowOff>
    </xdr:from>
    <xdr:to>
      <xdr:col>81</xdr:col>
      <xdr:colOff>101600</xdr:colOff>
      <xdr:row>77</xdr:row>
      <xdr:rowOff>78457</xdr:rowOff>
    </xdr:to>
    <xdr:sp macro="" textlink="">
      <xdr:nvSpPr>
        <xdr:cNvPr id="650" name="楕円 649"/>
        <xdr:cNvSpPr/>
      </xdr:nvSpPr>
      <xdr:spPr>
        <a:xfrm>
          <a:off x="15430500" y="131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69584</xdr:rowOff>
    </xdr:from>
    <xdr:ext cx="534377" cy="259045"/>
    <xdr:sp macro="" textlink="">
      <xdr:nvSpPr>
        <xdr:cNvPr id="651" name="テキスト ボックス 650"/>
        <xdr:cNvSpPr txBox="1"/>
      </xdr:nvSpPr>
      <xdr:spPr>
        <a:xfrm>
          <a:off x="15214111" y="132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20177</xdr:rowOff>
    </xdr:from>
    <xdr:to>
      <xdr:col>76</xdr:col>
      <xdr:colOff>165100</xdr:colOff>
      <xdr:row>76</xdr:row>
      <xdr:rowOff>121777</xdr:rowOff>
    </xdr:to>
    <xdr:sp macro="" textlink="">
      <xdr:nvSpPr>
        <xdr:cNvPr id="652" name="楕円 651"/>
        <xdr:cNvSpPr/>
      </xdr:nvSpPr>
      <xdr:spPr>
        <a:xfrm>
          <a:off x="14541500" y="130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138304</xdr:rowOff>
    </xdr:from>
    <xdr:ext cx="534377" cy="259045"/>
    <xdr:sp macro="" textlink="">
      <xdr:nvSpPr>
        <xdr:cNvPr id="653" name="テキスト ボックス 652"/>
        <xdr:cNvSpPr txBox="1"/>
      </xdr:nvSpPr>
      <xdr:spPr>
        <a:xfrm>
          <a:off x="14325111" y="128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93600</xdr:rowOff>
    </xdr:from>
    <xdr:to>
      <xdr:col>72</xdr:col>
      <xdr:colOff>38100</xdr:colOff>
      <xdr:row>77</xdr:row>
      <xdr:rowOff>23750</xdr:rowOff>
    </xdr:to>
    <xdr:sp macro="" textlink="">
      <xdr:nvSpPr>
        <xdr:cNvPr id="654" name="楕円 653"/>
        <xdr:cNvSpPr/>
      </xdr:nvSpPr>
      <xdr:spPr>
        <a:xfrm>
          <a:off x="13652500" y="131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40277</xdr:rowOff>
    </xdr:from>
    <xdr:ext cx="534377" cy="259045"/>
    <xdr:sp macro="" textlink="">
      <xdr:nvSpPr>
        <xdr:cNvPr id="655" name="テキスト ボックス 654"/>
        <xdr:cNvSpPr txBox="1"/>
      </xdr:nvSpPr>
      <xdr:spPr>
        <a:xfrm>
          <a:off x="13436111" y="128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98172</xdr:rowOff>
    </xdr:from>
    <xdr:to>
      <xdr:col>67</xdr:col>
      <xdr:colOff>101600</xdr:colOff>
      <xdr:row>77</xdr:row>
      <xdr:rowOff>28322</xdr:rowOff>
    </xdr:to>
    <xdr:sp macro="" textlink="">
      <xdr:nvSpPr>
        <xdr:cNvPr id="656" name="楕円 655"/>
        <xdr:cNvSpPr/>
      </xdr:nvSpPr>
      <xdr:spPr>
        <a:xfrm>
          <a:off x="12763500" y="131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19449</xdr:rowOff>
    </xdr:from>
    <xdr:ext cx="534377" cy="259045"/>
    <xdr:sp macro="" textlink="">
      <xdr:nvSpPr>
        <xdr:cNvPr id="657" name="テキスト ボックス 656"/>
        <xdr:cNvSpPr txBox="1"/>
      </xdr:nvSpPr>
      <xdr:spPr>
        <a:xfrm>
          <a:off x="12547111" y="132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90976</xdr:rowOff>
    </xdr:from>
    <xdr:to>
      <xdr:col>85</xdr:col>
      <xdr:colOff>126364</xdr:colOff>
      <xdr:row>99</xdr:row>
      <xdr:rowOff>98585</xdr:rowOff>
    </xdr:to>
    <xdr:cxnSp macro="">
      <xdr:nvCxnSpPr>
        <xdr:cNvPr id="683" name="直線コネクタ 682"/>
        <xdr:cNvCxnSpPr/>
      </xdr:nvCxnSpPr>
      <xdr:spPr>
        <a:xfrm flipV="1">
          <a:off x="16317595" y="15864376"/>
          <a:ext cx="1269" cy="120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102412</xdr:rowOff>
    </xdr:from>
    <xdr:ext cx="313932" cy="259045"/>
    <xdr:sp macro="" textlink="">
      <xdr:nvSpPr>
        <xdr:cNvPr id="684" name="積立金最小値テキスト"/>
        <xdr:cNvSpPr txBox="1"/>
      </xdr:nvSpPr>
      <xdr:spPr>
        <a:xfrm>
          <a:off x="16370300" y="17075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98585</xdr:rowOff>
    </xdr:from>
    <xdr:to>
      <xdr:col>86</xdr:col>
      <xdr:colOff>25400</xdr:colOff>
      <xdr:row>99</xdr:row>
      <xdr:rowOff>98585</xdr:rowOff>
    </xdr:to>
    <xdr:cxnSp macro="">
      <xdr:nvCxnSpPr>
        <xdr:cNvPr id="685" name="直線コネクタ 684"/>
        <xdr:cNvCxnSpPr/>
      </xdr:nvCxnSpPr>
      <xdr:spPr>
        <a:xfrm>
          <a:off x="16230600" y="170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37653</xdr:rowOff>
    </xdr:from>
    <xdr:ext cx="534377" cy="259045"/>
    <xdr:sp macro="" textlink="">
      <xdr:nvSpPr>
        <xdr:cNvPr id="686" name="積立金最大値テキスト"/>
        <xdr:cNvSpPr txBox="1"/>
      </xdr:nvSpPr>
      <xdr:spPr>
        <a:xfrm>
          <a:off x="16370300" y="156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90976</xdr:rowOff>
    </xdr:from>
    <xdr:to>
      <xdr:col>86</xdr:col>
      <xdr:colOff>25400</xdr:colOff>
      <xdr:row>92</xdr:row>
      <xdr:rowOff>90976</xdr:rowOff>
    </xdr:to>
    <xdr:cxnSp macro="">
      <xdr:nvCxnSpPr>
        <xdr:cNvPr id="687" name="直線コネクタ 686"/>
        <xdr:cNvCxnSpPr/>
      </xdr:nvCxnSpPr>
      <xdr:spPr>
        <a:xfrm>
          <a:off x="16230600" y="158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68458</xdr:rowOff>
    </xdr:from>
    <xdr:to>
      <xdr:col>85</xdr:col>
      <xdr:colOff>127000</xdr:colOff>
      <xdr:row>99</xdr:row>
      <xdr:rowOff>74664</xdr:rowOff>
    </xdr:to>
    <xdr:cxnSp macro="">
      <xdr:nvCxnSpPr>
        <xdr:cNvPr id="688" name="直線コネクタ 687"/>
        <xdr:cNvCxnSpPr/>
      </xdr:nvCxnSpPr>
      <xdr:spPr>
        <a:xfrm>
          <a:off x="15481300" y="17042008"/>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66498</xdr:rowOff>
    </xdr:from>
    <xdr:ext cx="534377" cy="259045"/>
    <xdr:sp macro="" textlink="">
      <xdr:nvSpPr>
        <xdr:cNvPr id="689" name="積立金平均値テキスト"/>
        <xdr:cNvSpPr txBox="1"/>
      </xdr:nvSpPr>
      <xdr:spPr>
        <a:xfrm>
          <a:off x="16370300" y="1669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43621</xdr:rowOff>
    </xdr:from>
    <xdr:to>
      <xdr:col>85</xdr:col>
      <xdr:colOff>177800</xdr:colOff>
      <xdr:row>98</xdr:row>
      <xdr:rowOff>145221</xdr:rowOff>
    </xdr:to>
    <xdr:sp macro="" textlink="">
      <xdr:nvSpPr>
        <xdr:cNvPr id="690" name="フローチャート: 判断 689"/>
        <xdr:cNvSpPr/>
      </xdr:nvSpPr>
      <xdr:spPr>
        <a:xfrm>
          <a:off x="162687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62368</xdr:rowOff>
    </xdr:from>
    <xdr:to>
      <xdr:col>81</xdr:col>
      <xdr:colOff>50800</xdr:colOff>
      <xdr:row>99</xdr:row>
      <xdr:rowOff>68458</xdr:rowOff>
    </xdr:to>
    <xdr:cxnSp macro="">
      <xdr:nvCxnSpPr>
        <xdr:cNvPr id="691" name="直線コネクタ 690"/>
        <xdr:cNvCxnSpPr/>
      </xdr:nvCxnSpPr>
      <xdr:spPr>
        <a:xfrm>
          <a:off x="14592300" y="1703591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57190</xdr:rowOff>
    </xdr:from>
    <xdr:to>
      <xdr:col>81</xdr:col>
      <xdr:colOff>101600</xdr:colOff>
      <xdr:row>98</xdr:row>
      <xdr:rowOff>158790</xdr:rowOff>
    </xdr:to>
    <xdr:sp macro="" textlink="">
      <xdr:nvSpPr>
        <xdr:cNvPr id="692" name="フローチャート: 判断 691"/>
        <xdr:cNvSpPr/>
      </xdr:nvSpPr>
      <xdr:spPr>
        <a:xfrm>
          <a:off x="15430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3867</xdr:rowOff>
    </xdr:from>
    <xdr:ext cx="469744" cy="259045"/>
    <xdr:sp macro="" textlink="">
      <xdr:nvSpPr>
        <xdr:cNvPr id="693" name="テキスト ボックス 692"/>
        <xdr:cNvSpPr txBox="1"/>
      </xdr:nvSpPr>
      <xdr:spPr>
        <a:xfrm>
          <a:off x="15246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50008</xdr:rowOff>
    </xdr:from>
    <xdr:to>
      <xdr:col>76</xdr:col>
      <xdr:colOff>114300</xdr:colOff>
      <xdr:row>99</xdr:row>
      <xdr:rowOff>62368</xdr:rowOff>
    </xdr:to>
    <xdr:cxnSp macro="">
      <xdr:nvCxnSpPr>
        <xdr:cNvPr id="694" name="直線コネクタ 693"/>
        <xdr:cNvCxnSpPr/>
      </xdr:nvCxnSpPr>
      <xdr:spPr>
        <a:xfrm>
          <a:off x="13703300" y="15651958"/>
          <a:ext cx="889000" cy="13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71771</xdr:rowOff>
    </xdr:from>
    <xdr:to>
      <xdr:col>76</xdr:col>
      <xdr:colOff>165100</xdr:colOff>
      <xdr:row>99</xdr:row>
      <xdr:rowOff>1921</xdr:rowOff>
    </xdr:to>
    <xdr:sp macro="" textlink="">
      <xdr:nvSpPr>
        <xdr:cNvPr id="695" name="フローチャート: 判断 694"/>
        <xdr:cNvSpPr/>
      </xdr:nvSpPr>
      <xdr:spPr>
        <a:xfrm>
          <a:off x="14541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18448</xdr:rowOff>
    </xdr:from>
    <xdr:ext cx="469744" cy="259045"/>
    <xdr:sp macro="" textlink="">
      <xdr:nvSpPr>
        <xdr:cNvPr id="696" name="テキスト ボックス 695"/>
        <xdr:cNvSpPr txBox="1"/>
      </xdr:nvSpPr>
      <xdr:spPr>
        <a:xfrm>
          <a:off x="14357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50008</xdr:rowOff>
    </xdr:from>
    <xdr:to>
      <xdr:col>71</xdr:col>
      <xdr:colOff>177800</xdr:colOff>
      <xdr:row>98</xdr:row>
      <xdr:rowOff>166610</xdr:rowOff>
    </xdr:to>
    <xdr:cxnSp macro="">
      <xdr:nvCxnSpPr>
        <xdr:cNvPr id="697" name="直線コネクタ 696"/>
        <xdr:cNvCxnSpPr/>
      </xdr:nvCxnSpPr>
      <xdr:spPr>
        <a:xfrm flipV="1">
          <a:off x="12814300" y="15651958"/>
          <a:ext cx="889000" cy="13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1265</xdr:rowOff>
    </xdr:from>
    <xdr:to>
      <xdr:col>72</xdr:col>
      <xdr:colOff>38100</xdr:colOff>
      <xdr:row>98</xdr:row>
      <xdr:rowOff>102865</xdr:rowOff>
    </xdr:to>
    <xdr:sp macro="" textlink="">
      <xdr:nvSpPr>
        <xdr:cNvPr id="698" name="フローチャート: 判断 697"/>
        <xdr:cNvSpPr/>
      </xdr:nvSpPr>
      <xdr:spPr>
        <a:xfrm>
          <a:off x="13652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93992</xdr:rowOff>
    </xdr:from>
    <xdr:ext cx="534377" cy="259045"/>
    <xdr:sp macro="" textlink="">
      <xdr:nvSpPr>
        <xdr:cNvPr id="699" name="テキスト ボックス 698"/>
        <xdr:cNvSpPr txBox="1"/>
      </xdr:nvSpPr>
      <xdr:spPr>
        <a:xfrm>
          <a:off x="13436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108837</xdr:rowOff>
    </xdr:from>
    <xdr:to>
      <xdr:col>67</xdr:col>
      <xdr:colOff>101600</xdr:colOff>
      <xdr:row>98</xdr:row>
      <xdr:rowOff>38987</xdr:rowOff>
    </xdr:to>
    <xdr:sp macro="" textlink="">
      <xdr:nvSpPr>
        <xdr:cNvPr id="700" name="フローチャート: 判断 699"/>
        <xdr:cNvSpPr/>
      </xdr:nvSpPr>
      <xdr:spPr>
        <a:xfrm>
          <a:off x="12763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55514</xdr:rowOff>
    </xdr:from>
    <xdr:ext cx="534377" cy="259045"/>
    <xdr:sp macro="" textlink="">
      <xdr:nvSpPr>
        <xdr:cNvPr id="701" name="テキスト ボックス 700"/>
        <xdr:cNvSpPr txBox="1"/>
      </xdr:nvSpPr>
      <xdr:spPr>
        <a:xfrm>
          <a:off x="12547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23864</xdr:rowOff>
    </xdr:from>
    <xdr:to>
      <xdr:col>85</xdr:col>
      <xdr:colOff>177800</xdr:colOff>
      <xdr:row>99</xdr:row>
      <xdr:rowOff>125464</xdr:rowOff>
    </xdr:to>
    <xdr:sp macro="" textlink="">
      <xdr:nvSpPr>
        <xdr:cNvPr id="707" name="楕円 706"/>
        <xdr:cNvSpPr/>
      </xdr:nvSpPr>
      <xdr:spPr>
        <a:xfrm>
          <a:off x="16268700" y="169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110241</xdr:rowOff>
    </xdr:from>
    <xdr:ext cx="469744" cy="259045"/>
    <xdr:sp macro="" textlink="">
      <xdr:nvSpPr>
        <xdr:cNvPr id="708" name="積立金該当値テキスト"/>
        <xdr:cNvSpPr txBox="1"/>
      </xdr:nvSpPr>
      <xdr:spPr>
        <a:xfrm>
          <a:off x="16370300" y="169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17658</xdr:rowOff>
    </xdr:from>
    <xdr:to>
      <xdr:col>81</xdr:col>
      <xdr:colOff>101600</xdr:colOff>
      <xdr:row>99</xdr:row>
      <xdr:rowOff>119258</xdr:rowOff>
    </xdr:to>
    <xdr:sp macro="" textlink="">
      <xdr:nvSpPr>
        <xdr:cNvPr id="709" name="楕円 708"/>
        <xdr:cNvSpPr/>
      </xdr:nvSpPr>
      <xdr:spPr>
        <a:xfrm>
          <a:off x="154305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110385</xdr:rowOff>
    </xdr:from>
    <xdr:ext cx="469744" cy="259045"/>
    <xdr:sp macro="" textlink="">
      <xdr:nvSpPr>
        <xdr:cNvPr id="710" name="テキスト ボックス 709"/>
        <xdr:cNvSpPr txBox="1"/>
      </xdr:nvSpPr>
      <xdr:spPr>
        <a:xfrm>
          <a:off x="15246428" y="170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11568</xdr:rowOff>
    </xdr:from>
    <xdr:to>
      <xdr:col>76</xdr:col>
      <xdr:colOff>165100</xdr:colOff>
      <xdr:row>99</xdr:row>
      <xdr:rowOff>113168</xdr:rowOff>
    </xdr:to>
    <xdr:sp macro="" textlink="">
      <xdr:nvSpPr>
        <xdr:cNvPr id="711" name="楕円 710"/>
        <xdr:cNvSpPr/>
      </xdr:nvSpPr>
      <xdr:spPr>
        <a:xfrm>
          <a:off x="14541500" y="169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104295</xdr:rowOff>
    </xdr:from>
    <xdr:ext cx="469744" cy="259045"/>
    <xdr:sp macro="" textlink="">
      <xdr:nvSpPr>
        <xdr:cNvPr id="712" name="テキスト ボックス 711"/>
        <xdr:cNvSpPr txBox="1"/>
      </xdr:nvSpPr>
      <xdr:spPr>
        <a:xfrm>
          <a:off x="14357428" y="1707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170658</xdr:rowOff>
    </xdr:from>
    <xdr:to>
      <xdr:col>72</xdr:col>
      <xdr:colOff>38100</xdr:colOff>
      <xdr:row>91</xdr:row>
      <xdr:rowOff>100808</xdr:rowOff>
    </xdr:to>
    <xdr:sp macro="" textlink="">
      <xdr:nvSpPr>
        <xdr:cNvPr id="713" name="楕円 712"/>
        <xdr:cNvSpPr/>
      </xdr:nvSpPr>
      <xdr:spPr>
        <a:xfrm>
          <a:off x="13652500" y="156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117335</xdr:rowOff>
    </xdr:from>
    <xdr:ext cx="534377" cy="259045"/>
    <xdr:sp macro="" textlink="">
      <xdr:nvSpPr>
        <xdr:cNvPr id="714" name="テキスト ボックス 713"/>
        <xdr:cNvSpPr txBox="1"/>
      </xdr:nvSpPr>
      <xdr:spPr>
        <a:xfrm>
          <a:off x="13436111" y="153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115810</xdr:rowOff>
    </xdr:from>
    <xdr:to>
      <xdr:col>67</xdr:col>
      <xdr:colOff>101600</xdr:colOff>
      <xdr:row>99</xdr:row>
      <xdr:rowOff>45960</xdr:rowOff>
    </xdr:to>
    <xdr:sp macro="" textlink="">
      <xdr:nvSpPr>
        <xdr:cNvPr id="715" name="楕円 714"/>
        <xdr:cNvSpPr/>
      </xdr:nvSpPr>
      <xdr:spPr>
        <a:xfrm>
          <a:off x="12763500" y="169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37087</xdr:rowOff>
    </xdr:from>
    <xdr:ext cx="469744" cy="259045"/>
    <xdr:sp macro="" textlink="">
      <xdr:nvSpPr>
        <xdr:cNvPr id="716" name="テキスト ボックス 715"/>
        <xdr:cNvSpPr txBox="1"/>
      </xdr:nvSpPr>
      <xdr:spPr>
        <a:xfrm>
          <a:off x="12579428" y="170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7" name="フローチャート: 判断 756"/>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8" name="テキスト ボックス 757"/>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9" name="フローチャート: 判断 758"/>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60" name="テキスト ボックス 759"/>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97524</xdr:rowOff>
    </xdr:from>
    <xdr:to>
      <xdr:col>116</xdr:col>
      <xdr:colOff>63500</xdr:colOff>
      <xdr:row>58</xdr:row>
      <xdr:rowOff>98704</xdr:rowOff>
    </xdr:to>
    <xdr:cxnSp macro="">
      <xdr:nvCxnSpPr>
        <xdr:cNvPr id="804" name="直線コネクタ 803"/>
        <xdr:cNvCxnSpPr/>
      </xdr:nvCxnSpPr>
      <xdr:spPr>
        <a:xfrm>
          <a:off x="21323300" y="10041624"/>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5"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95771</xdr:rowOff>
    </xdr:from>
    <xdr:to>
      <xdr:col>111</xdr:col>
      <xdr:colOff>177800</xdr:colOff>
      <xdr:row>58</xdr:row>
      <xdr:rowOff>97524</xdr:rowOff>
    </xdr:to>
    <xdr:cxnSp macro="">
      <xdr:nvCxnSpPr>
        <xdr:cNvPr id="807" name="直線コネクタ 806"/>
        <xdr:cNvCxnSpPr/>
      </xdr:nvCxnSpPr>
      <xdr:spPr>
        <a:xfrm>
          <a:off x="20434300" y="10039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9" name="テキスト ボックス 808"/>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95771</xdr:rowOff>
    </xdr:from>
    <xdr:to>
      <xdr:col>107</xdr:col>
      <xdr:colOff>50800</xdr:colOff>
      <xdr:row>58</xdr:row>
      <xdr:rowOff>162598</xdr:rowOff>
    </xdr:to>
    <xdr:cxnSp macro="">
      <xdr:nvCxnSpPr>
        <xdr:cNvPr id="810" name="直線コネクタ 809"/>
        <xdr:cNvCxnSpPr/>
      </xdr:nvCxnSpPr>
      <xdr:spPr>
        <a:xfrm flipV="1">
          <a:off x="19545300" y="10039871"/>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2" name="テキスト ボックス 81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162598</xdr:rowOff>
    </xdr:from>
    <xdr:to>
      <xdr:col>102</xdr:col>
      <xdr:colOff>114300</xdr:colOff>
      <xdr:row>58</xdr:row>
      <xdr:rowOff>163360</xdr:rowOff>
    </xdr:to>
    <xdr:cxnSp macro="">
      <xdr:nvCxnSpPr>
        <xdr:cNvPr id="813" name="直線コネクタ 812"/>
        <xdr:cNvCxnSpPr/>
      </xdr:nvCxnSpPr>
      <xdr:spPr>
        <a:xfrm flipV="1">
          <a:off x="18656300" y="101066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4" name="フローチャート: 判断 813"/>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5" name="テキスト ボックス 814"/>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7" name="テキスト ボックス 816"/>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47904</xdr:rowOff>
    </xdr:from>
    <xdr:to>
      <xdr:col>116</xdr:col>
      <xdr:colOff>114300</xdr:colOff>
      <xdr:row>58</xdr:row>
      <xdr:rowOff>149504</xdr:rowOff>
    </xdr:to>
    <xdr:sp macro="" textlink="">
      <xdr:nvSpPr>
        <xdr:cNvPr id="823" name="楕円 822"/>
        <xdr:cNvSpPr/>
      </xdr:nvSpPr>
      <xdr:spPr>
        <a:xfrm>
          <a:off x="221107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7281</xdr:rowOff>
    </xdr:from>
    <xdr:ext cx="469744" cy="259045"/>
    <xdr:sp macro="" textlink="">
      <xdr:nvSpPr>
        <xdr:cNvPr id="824" name="貸付金該当値テキスト"/>
        <xdr:cNvSpPr txBox="1"/>
      </xdr:nvSpPr>
      <xdr:spPr>
        <a:xfrm>
          <a:off x="22212300" y="97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46724</xdr:rowOff>
    </xdr:from>
    <xdr:to>
      <xdr:col>112</xdr:col>
      <xdr:colOff>38100</xdr:colOff>
      <xdr:row>58</xdr:row>
      <xdr:rowOff>148324</xdr:rowOff>
    </xdr:to>
    <xdr:sp macro="" textlink="">
      <xdr:nvSpPr>
        <xdr:cNvPr id="825" name="楕円 824"/>
        <xdr:cNvSpPr/>
      </xdr:nvSpPr>
      <xdr:spPr>
        <a:xfrm>
          <a:off x="21272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164851</xdr:rowOff>
    </xdr:from>
    <xdr:ext cx="469744" cy="259045"/>
    <xdr:sp macro="" textlink="">
      <xdr:nvSpPr>
        <xdr:cNvPr id="826" name="テキスト ボックス 825"/>
        <xdr:cNvSpPr txBox="1"/>
      </xdr:nvSpPr>
      <xdr:spPr>
        <a:xfrm>
          <a:off x="21088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44971</xdr:rowOff>
    </xdr:from>
    <xdr:to>
      <xdr:col>107</xdr:col>
      <xdr:colOff>101600</xdr:colOff>
      <xdr:row>58</xdr:row>
      <xdr:rowOff>146571</xdr:rowOff>
    </xdr:to>
    <xdr:sp macro="" textlink="">
      <xdr:nvSpPr>
        <xdr:cNvPr id="827" name="楕円 826"/>
        <xdr:cNvSpPr/>
      </xdr:nvSpPr>
      <xdr:spPr>
        <a:xfrm>
          <a:off x="20383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163098</xdr:rowOff>
    </xdr:from>
    <xdr:ext cx="469744" cy="259045"/>
    <xdr:sp macro="" textlink="">
      <xdr:nvSpPr>
        <xdr:cNvPr id="828" name="テキスト ボックス 827"/>
        <xdr:cNvSpPr txBox="1"/>
      </xdr:nvSpPr>
      <xdr:spPr>
        <a:xfrm>
          <a:off x="20199428" y="97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111798</xdr:rowOff>
    </xdr:from>
    <xdr:to>
      <xdr:col>102</xdr:col>
      <xdr:colOff>165100</xdr:colOff>
      <xdr:row>59</xdr:row>
      <xdr:rowOff>41948</xdr:rowOff>
    </xdr:to>
    <xdr:sp macro="" textlink="">
      <xdr:nvSpPr>
        <xdr:cNvPr id="829" name="楕円 828"/>
        <xdr:cNvSpPr/>
      </xdr:nvSpPr>
      <xdr:spPr>
        <a:xfrm>
          <a:off x="194945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33075</xdr:rowOff>
    </xdr:from>
    <xdr:ext cx="469744" cy="259045"/>
    <xdr:sp macro="" textlink="">
      <xdr:nvSpPr>
        <xdr:cNvPr id="830" name="テキスト ボックス 829"/>
        <xdr:cNvSpPr txBox="1"/>
      </xdr:nvSpPr>
      <xdr:spPr>
        <a:xfrm>
          <a:off x="19310428" y="101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112560</xdr:rowOff>
    </xdr:from>
    <xdr:to>
      <xdr:col>98</xdr:col>
      <xdr:colOff>38100</xdr:colOff>
      <xdr:row>59</xdr:row>
      <xdr:rowOff>42710</xdr:rowOff>
    </xdr:to>
    <xdr:sp macro="" textlink="">
      <xdr:nvSpPr>
        <xdr:cNvPr id="831" name="楕円 830"/>
        <xdr:cNvSpPr/>
      </xdr:nvSpPr>
      <xdr:spPr>
        <a:xfrm>
          <a:off x="18605500" y="100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33837</xdr:rowOff>
    </xdr:from>
    <xdr:ext cx="469744" cy="259045"/>
    <xdr:sp macro="" textlink="">
      <xdr:nvSpPr>
        <xdr:cNvPr id="832" name="テキスト ボックス 831"/>
        <xdr:cNvSpPr txBox="1"/>
      </xdr:nvSpPr>
      <xdr:spPr>
        <a:xfrm>
          <a:off x="18421428" y="1014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104222</xdr:rowOff>
    </xdr:from>
    <xdr:to>
      <xdr:col>116</xdr:col>
      <xdr:colOff>63500</xdr:colOff>
      <xdr:row>76</xdr:row>
      <xdr:rowOff>139791</xdr:rowOff>
    </xdr:to>
    <xdr:cxnSp macro="">
      <xdr:nvCxnSpPr>
        <xdr:cNvPr id="860" name="直線コネクタ 859"/>
        <xdr:cNvCxnSpPr/>
      </xdr:nvCxnSpPr>
      <xdr:spPr>
        <a:xfrm flipV="1">
          <a:off x="21323300" y="12962972"/>
          <a:ext cx="838200" cy="20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61"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66160</xdr:rowOff>
    </xdr:from>
    <xdr:to>
      <xdr:col>111</xdr:col>
      <xdr:colOff>177800</xdr:colOff>
      <xdr:row>76</xdr:row>
      <xdr:rowOff>139791</xdr:rowOff>
    </xdr:to>
    <xdr:cxnSp macro="">
      <xdr:nvCxnSpPr>
        <xdr:cNvPr id="863" name="直線コネクタ 862"/>
        <xdr:cNvCxnSpPr/>
      </xdr:nvCxnSpPr>
      <xdr:spPr>
        <a:xfrm>
          <a:off x="20434300" y="12582010"/>
          <a:ext cx="889000" cy="5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5" name="テキスト ボックス 864"/>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66160</xdr:rowOff>
    </xdr:from>
    <xdr:to>
      <xdr:col>107</xdr:col>
      <xdr:colOff>50800</xdr:colOff>
      <xdr:row>74</xdr:row>
      <xdr:rowOff>9787</xdr:rowOff>
    </xdr:to>
    <xdr:cxnSp macro="">
      <xdr:nvCxnSpPr>
        <xdr:cNvPr id="866" name="直線コネクタ 865"/>
        <xdr:cNvCxnSpPr/>
      </xdr:nvCxnSpPr>
      <xdr:spPr>
        <a:xfrm flipV="1">
          <a:off x="19545300" y="12582010"/>
          <a:ext cx="8890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8" name="テキスト ボックス 867"/>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122601</xdr:rowOff>
    </xdr:from>
    <xdr:to>
      <xdr:col>102</xdr:col>
      <xdr:colOff>114300</xdr:colOff>
      <xdr:row>74</xdr:row>
      <xdr:rowOff>9787</xdr:rowOff>
    </xdr:to>
    <xdr:cxnSp macro="">
      <xdr:nvCxnSpPr>
        <xdr:cNvPr id="869" name="直線コネクタ 868"/>
        <xdr:cNvCxnSpPr/>
      </xdr:nvCxnSpPr>
      <xdr:spPr>
        <a:xfrm>
          <a:off x="18656300" y="12638451"/>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70" name="フローチャート: 判断 869"/>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71" name="テキスト ボックス 870"/>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3" name="テキスト ボックス 872"/>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53422</xdr:rowOff>
    </xdr:from>
    <xdr:to>
      <xdr:col>116</xdr:col>
      <xdr:colOff>114300</xdr:colOff>
      <xdr:row>75</xdr:row>
      <xdr:rowOff>155022</xdr:rowOff>
    </xdr:to>
    <xdr:sp macro="" textlink="">
      <xdr:nvSpPr>
        <xdr:cNvPr id="879" name="楕円 878"/>
        <xdr:cNvSpPr/>
      </xdr:nvSpPr>
      <xdr:spPr>
        <a:xfrm>
          <a:off x="22110700" y="129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76299</xdr:rowOff>
    </xdr:from>
    <xdr:ext cx="534377" cy="259045"/>
    <xdr:sp macro="" textlink="">
      <xdr:nvSpPr>
        <xdr:cNvPr id="880" name="繰出金該当値テキスト"/>
        <xdr:cNvSpPr txBox="1"/>
      </xdr:nvSpPr>
      <xdr:spPr>
        <a:xfrm>
          <a:off x="22212300" y="127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88991</xdr:rowOff>
    </xdr:from>
    <xdr:to>
      <xdr:col>112</xdr:col>
      <xdr:colOff>38100</xdr:colOff>
      <xdr:row>77</xdr:row>
      <xdr:rowOff>19141</xdr:rowOff>
    </xdr:to>
    <xdr:sp macro="" textlink="">
      <xdr:nvSpPr>
        <xdr:cNvPr id="881" name="楕円 880"/>
        <xdr:cNvSpPr/>
      </xdr:nvSpPr>
      <xdr:spPr>
        <a:xfrm>
          <a:off x="21272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10268</xdr:rowOff>
    </xdr:from>
    <xdr:ext cx="534377" cy="259045"/>
    <xdr:sp macro="" textlink="">
      <xdr:nvSpPr>
        <xdr:cNvPr id="882" name="テキスト ボックス 881"/>
        <xdr:cNvSpPr txBox="1"/>
      </xdr:nvSpPr>
      <xdr:spPr>
        <a:xfrm>
          <a:off x="21056111" y="132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15360</xdr:rowOff>
    </xdr:from>
    <xdr:to>
      <xdr:col>107</xdr:col>
      <xdr:colOff>101600</xdr:colOff>
      <xdr:row>73</xdr:row>
      <xdr:rowOff>116960</xdr:rowOff>
    </xdr:to>
    <xdr:sp macro="" textlink="">
      <xdr:nvSpPr>
        <xdr:cNvPr id="883" name="楕円 882"/>
        <xdr:cNvSpPr/>
      </xdr:nvSpPr>
      <xdr:spPr>
        <a:xfrm>
          <a:off x="20383500" y="12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133487</xdr:rowOff>
    </xdr:from>
    <xdr:ext cx="534377" cy="259045"/>
    <xdr:sp macro="" textlink="">
      <xdr:nvSpPr>
        <xdr:cNvPr id="884" name="テキスト ボックス 883"/>
        <xdr:cNvSpPr txBox="1"/>
      </xdr:nvSpPr>
      <xdr:spPr>
        <a:xfrm>
          <a:off x="20167111" y="123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130437</xdr:rowOff>
    </xdr:from>
    <xdr:to>
      <xdr:col>102</xdr:col>
      <xdr:colOff>165100</xdr:colOff>
      <xdr:row>74</xdr:row>
      <xdr:rowOff>60587</xdr:rowOff>
    </xdr:to>
    <xdr:sp macro="" textlink="">
      <xdr:nvSpPr>
        <xdr:cNvPr id="885" name="楕円 884"/>
        <xdr:cNvSpPr/>
      </xdr:nvSpPr>
      <xdr:spPr>
        <a:xfrm>
          <a:off x="19494500" y="126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77114</xdr:rowOff>
    </xdr:from>
    <xdr:ext cx="534377" cy="259045"/>
    <xdr:sp macro="" textlink="">
      <xdr:nvSpPr>
        <xdr:cNvPr id="886" name="テキスト ボックス 885"/>
        <xdr:cNvSpPr txBox="1"/>
      </xdr:nvSpPr>
      <xdr:spPr>
        <a:xfrm>
          <a:off x="19278111" y="124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71801</xdr:rowOff>
    </xdr:from>
    <xdr:to>
      <xdr:col>98</xdr:col>
      <xdr:colOff>38100</xdr:colOff>
      <xdr:row>74</xdr:row>
      <xdr:rowOff>1951</xdr:rowOff>
    </xdr:to>
    <xdr:sp macro="" textlink="">
      <xdr:nvSpPr>
        <xdr:cNvPr id="887" name="楕円 886"/>
        <xdr:cNvSpPr/>
      </xdr:nvSpPr>
      <xdr:spPr>
        <a:xfrm>
          <a:off x="18605500" y="125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18478</xdr:rowOff>
    </xdr:from>
    <xdr:ext cx="534377" cy="259045"/>
    <xdr:sp macro="" textlink="">
      <xdr:nvSpPr>
        <xdr:cNvPr id="888" name="テキスト ボックス 887"/>
        <xdr:cNvSpPr txBox="1"/>
      </xdr:nvSpPr>
      <xdr:spPr>
        <a:xfrm>
          <a:off x="18389111" y="123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389,585</a:t>
          </a:r>
          <a:r>
            <a:rPr kumimoji="1" lang="ja-JP" altLang="en-US" sz="1300">
              <a:latin typeface="ＭＳ Ｐゴシック" panose="020B0600070205080204" pitchFamily="50" charset="-128"/>
              <a:ea typeface="ＭＳ Ｐゴシック" panose="020B0600070205080204" pitchFamily="50" charset="-128"/>
            </a:rPr>
            <a:t>円となっている。前年度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より数値が増加しており、類似団体内平均値と比較して大幅に上回っているものは物件費及び扶助費である。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物件費及び扶助費については、それぞれごみ処理委託料等の増、障害福祉サービス経費やこども医療費等の増により類似団体内平均値を上回る数値となっている。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また、その他特徴的なものとして、災害復旧事業費が、大阪北部地震や台風第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号の影響により数値が増加し、類似団体内平均値を上回って</a:t>
          </a:r>
          <a:r>
            <a:rPr kumimoji="1" lang="ja-JP" altLang="en-US" sz="1300">
              <a:latin typeface="ＭＳ Ｐゴシック" panose="020B0600070205080204" pitchFamily="50" charset="-128"/>
              <a:ea typeface="ＭＳ Ｐゴシック" panose="020B0600070205080204" pitchFamily="50" charset="-128"/>
            </a:rPr>
            <a:t>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76149</xdr:rowOff>
    </xdr:from>
    <xdr:to>
      <xdr:col>24</xdr:col>
      <xdr:colOff>63500</xdr:colOff>
      <xdr:row>34</xdr:row>
      <xdr:rowOff>121412</xdr:rowOff>
    </xdr:to>
    <xdr:cxnSp macro="">
      <xdr:nvCxnSpPr>
        <xdr:cNvPr id="59" name="直線コネクタ 58"/>
        <xdr:cNvCxnSpPr/>
      </xdr:nvCxnSpPr>
      <xdr:spPr>
        <a:xfrm flipV="1">
          <a:off x="3797300" y="5905449"/>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121412</xdr:rowOff>
    </xdr:to>
    <xdr:cxnSp macro="">
      <xdr:nvCxnSpPr>
        <xdr:cNvPr id="62" name="直線コネクタ 61"/>
        <xdr:cNvCxnSpPr/>
      </xdr:nvCxnSpPr>
      <xdr:spPr>
        <a:xfrm>
          <a:off x="2908300" y="58592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82550</xdr:rowOff>
    </xdr:from>
    <xdr:to>
      <xdr:col>15</xdr:col>
      <xdr:colOff>50800</xdr:colOff>
      <xdr:row>34</xdr:row>
      <xdr:rowOff>29972</xdr:rowOff>
    </xdr:to>
    <xdr:cxnSp macro="">
      <xdr:nvCxnSpPr>
        <xdr:cNvPr id="65" name="直線コネクタ 64"/>
        <xdr:cNvCxnSpPr/>
      </xdr:nvCxnSpPr>
      <xdr:spPr>
        <a:xfrm>
          <a:off x="2019300" y="5740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33</xdr:row>
      <xdr:rowOff>163017</xdr:rowOff>
    </xdr:to>
    <xdr:cxnSp macro="">
      <xdr:nvCxnSpPr>
        <xdr:cNvPr id="68" name="直線コネクタ 67"/>
        <xdr:cNvCxnSpPr/>
      </xdr:nvCxnSpPr>
      <xdr:spPr>
        <a:xfrm flipV="1">
          <a:off x="1130300" y="57404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25349</xdr:rowOff>
    </xdr:from>
    <xdr:to>
      <xdr:col>24</xdr:col>
      <xdr:colOff>114300</xdr:colOff>
      <xdr:row>34</xdr:row>
      <xdr:rowOff>126949</xdr:rowOff>
    </xdr:to>
    <xdr:sp macro="" textlink="">
      <xdr:nvSpPr>
        <xdr:cNvPr id="78" name="楕円 77"/>
        <xdr:cNvSpPr/>
      </xdr:nvSpPr>
      <xdr:spPr>
        <a:xfrm>
          <a:off x="45847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48226</xdr:rowOff>
    </xdr:from>
    <xdr:ext cx="469744" cy="259045"/>
    <xdr:sp macro="" textlink="">
      <xdr:nvSpPr>
        <xdr:cNvPr id="79" name="議会費該当値テキスト"/>
        <xdr:cNvSpPr txBox="1"/>
      </xdr:nvSpPr>
      <xdr:spPr>
        <a:xfrm>
          <a:off x="4686300" y="570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0" name="楕円 79"/>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17289</xdr:rowOff>
    </xdr:from>
    <xdr:ext cx="469744" cy="259045"/>
    <xdr:sp macro="" textlink="">
      <xdr:nvSpPr>
        <xdr:cNvPr id="81" name="テキスト ボックス 80"/>
        <xdr:cNvSpPr txBox="1"/>
      </xdr:nvSpPr>
      <xdr:spPr>
        <a:xfrm>
          <a:off x="3562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2" name="楕円 81"/>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97299</xdr:rowOff>
    </xdr:from>
    <xdr:ext cx="469744" cy="259045"/>
    <xdr:sp macro="" textlink="">
      <xdr:nvSpPr>
        <xdr:cNvPr id="83" name="テキスト ボックス 82"/>
        <xdr:cNvSpPr txBox="1"/>
      </xdr:nvSpPr>
      <xdr:spPr>
        <a:xfrm>
          <a:off x="2673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84" name="楕円 83"/>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149877</xdr:rowOff>
    </xdr:from>
    <xdr:ext cx="469744" cy="259045"/>
    <xdr:sp macro="" textlink="">
      <xdr:nvSpPr>
        <xdr:cNvPr id="85" name="テキスト ボックス 84"/>
        <xdr:cNvSpPr txBox="1"/>
      </xdr:nvSpPr>
      <xdr:spPr>
        <a:xfrm>
          <a:off x="1784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112217</xdr:rowOff>
    </xdr:from>
    <xdr:to>
      <xdr:col>6</xdr:col>
      <xdr:colOff>38100</xdr:colOff>
      <xdr:row>34</xdr:row>
      <xdr:rowOff>42367</xdr:rowOff>
    </xdr:to>
    <xdr:sp macro="" textlink="">
      <xdr:nvSpPr>
        <xdr:cNvPr id="86" name="楕円 85"/>
        <xdr:cNvSpPr/>
      </xdr:nvSpPr>
      <xdr:spPr>
        <a:xfrm>
          <a:off x="1079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58894</xdr:rowOff>
    </xdr:from>
    <xdr:ext cx="469744" cy="259045"/>
    <xdr:sp macro="" textlink="">
      <xdr:nvSpPr>
        <xdr:cNvPr id="87" name="テキスト ボックス 86"/>
        <xdr:cNvSpPr txBox="1"/>
      </xdr:nvSpPr>
      <xdr:spPr>
        <a:xfrm>
          <a:off x="895428"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99" name="直線コネクタ 98"/>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0" name="テキスト ボックス 99"/>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3" name="直線コネクタ 102"/>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4" name="テキスト ボックス 103"/>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7" name="直線コネクタ 106"/>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8" name="テキスト ボックス 107"/>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9" name="直線コネクタ 108"/>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0" name="テキスト ボックス 109"/>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1" name="直線コネクタ 110"/>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2" name="テキスト ボックス 111"/>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13570</xdr:rowOff>
    </xdr:from>
    <xdr:to>
      <xdr:col>24</xdr:col>
      <xdr:colOff>62865</xdr:colOff>
      <xdr:row>59</xdr:row>
      <xdr:rowOff>30172</xdr:rowOff>
    </xdr:to>
    <xdr:cxnSp macro="">
      <xdr:nvCxnSpPr>
        <xdr:cNvPr id="116" name="直線コネクタ 115"/>
        <xdr:cNvCxnSpPr/>
      </xdr:nvCxnSpPr>
      <xdr:spPr>
        <a:xfrm flipV="1">
          <a:off x="4633595" y="8928970"/>
          <a:ext cx="1270" cy="1216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33999</xdr:rowOff>
    </xdr:from>
    <xdr:ext cx="534377" cy="259045"/>
    <xdr:sp macro="" textlink="">
      <xdr:nvSpPr>
        <xdr:cNvPr id="117" name="総務費最小値テキスト"/>
        <xdr:cNvSpPr txBox="1"/>
      </xdr:nvSpPr>
      <xdr:spPr>
        <a:xfrm>
          <a:off x="4686300" y="101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30172</xdr:rowOff>
    </xdr:from>
    <xdr:to>
      <xdr:col>24</xdr:col>
      <xdr:colOff>152400</xdr:colOff>
      <xdr:row>59</xdr:row>
      <xdr:rowOff>30172</xdr:rowOff>
    </xdr:to>
    <xdr:cxnSp macro="">
      <xdr:nvCxnSpPr>
        <xdr:cNvPr id="118" name="直線コネクタ 117"/>
        <xdr:cNvCxnSpPr/>
      </xdr:nvCxnSpPr>
      <xdr:spPr>
        <a:xfrm>
          <a:off x="4546600" y="1014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131697</xdr:rowOff>
    </xdr:from>
    <xdr:ext cx="599010" cy="259045"/>
    <xdr:sp macro="" textlink="">
      <xdr:nvSpPr>
        <xdr:cNvPr id="119" name="総務費最大値テキスト"/>
        <xdr:cNvSpPr txBox="1"/>
      </xdr:nvSpPr>
      <xdr:spPr>
        <a:xfrm>
          <a:off x="4686300" y="870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13570</xdr:rowOff>
    </xdr:from>
    <xdr:to>
      <xdr:col>24</xdr:col>
      <xdr:colOff>152400</xdr:colOff>
      <xdr:row>52</xdr:row>
      <xdr:rowOff>13570</xdr:rowOff>
    </xdr:to>
    <xdr:cxnSp macro="">
      <xdr:nvCxnSpPr>
        <xdr:cNvPr id="120" name="直線コネクタ 119"/>
        <xdr:cNvCxnSpPr/>
      </xdr:nvCxnSpPr>
      <xdr:spPr>
        <a:xfrm>
          <a:off x="4546600" y="89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4083</xdr:rowOff>
    </xdr:from>
    <xdr:to>
      <xdr:col>24</xdr:col>
      <xdr:colOff>63500</xdr:colOff>
      <xdr:row>58</xdr:row>
      <xdr:rowOff>59504</xdr:rowOff>
    </xdr:to>
    <xdr:cxnSp macro="">
      <xdr:nvCxnSpPr>
        <xdr:cNvPr id="121" name="直線コネクタ 120"/>
        <xdr:cNvCxnSpPr/>
      </xdr:nvCxnSpPr>
      <xdr:spPr>
        <a:xfrm flipV="1">
          <a:off x="3797300" y="9948183"/>
          <a:ext cx="838200" cy="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72715</xdr:rowOff>
    </xdr:from>
    <xdr:ext cx="534377" cy="259045"/>
    <xdr:sp macro="" textlink="">
      <xdr:nvSpPr>
        <xdr:cNvPr id="122" name="総務費平均値テキスト"/>
        <xdr:cNvSpPr txBox="1"/>
      </xdr:nvSpPr>
      <xdr:spPr>
        <a:xfrm>
          <a:off x="4686300" y="967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49838</xdr:rowOff>
    </xdr:from>
    <xdr:to>
      <xdr:col>24</xdr:col>
      <xdr:colOff>114300</xdr:colOff>
      <xdr:row>57</xdr:row>
      <xdr:rowOff>151438</xdr:rowOff>
    </xdr:to>
    <xdr:sp macro="" textlink="">
      <xdr:nvSpPr>
        <xdr:cNvPr id="123" name="フローチャート: 判断 122"/>
        <xdr:cNvSpPr/>
      </xdr:nvSpPr>
      <xdr:spPr>
        <a:xfrm>
          <a:off x="4584700" y="982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42617</xdr:rowOff>
    </xdr:from>
    <xdr:to>
      <xdr:col>19</xdr:col>
      <xdr:colOff>177800</xdr:colOff>
      <xdr:row>58</xdr:row>
      <xdr:rowOff>59504</xdr:rowOff>
    </xdr:to>
    <xdr:cxnSp macro="">
      <xdr:nvCxnSpPr>
        <xdr:cNvPr id="124" name="直線コネクタ 123"/>
        <xdr:cNvCxnSpPr/>
      </xdr:nvCxnSpPr>
      <xdr:spPr>
        <a:xfrm>
          <a:off x="2908300" y="9815267"/>
          <a:ext cx="889000" cy="1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22134</xdr:rowOff>
    </xdr:from>
    <xdr:to>
      <xdr:col>20</xdr:col>
      <xdr:colOff>38100</xdr:colOff>
      <xdr:row>57</xdr:row>
      <xdr:rowOff>123734</xdr:rowOff>
    </xdr:to>
    <xdr:sp macro="" textlink="">
      <xdr:nvSpPr>
        <xdr:cNvPr id="125" name="フローチャート: 判断 124"/>
        <xdr:cNvSpPr/>
      </xdr:nvSpPr>
      <xdr:spPr>
        <a:xfrm>
          <a:off x="3746500" y="979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140261</xdr:rowOff>
    </xdr:from>
    <xdr:ext cx="534377" cy="259045"/>
    <xdr:sp macro="" textlink="">
      <xdr:nvSpPr>
        <xdr:cNvPr id="126" name="テキスト ボックス 125"/>
        <xdr:cNvSpPr txBox="1"/>
      </xdr:nvSpPr>
      <xdr:spPr>
        <a:xfrm>
          <a:off x="3530111" y="95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162175</xdr:rowOff>
    </xdr:from>
    <xdr:to>
      <xdr:col>15</xdr:col>
      <xdr:colOff>50800</xdr:colOff>
      <xdr:row>57</xdr:row>
      <xdr:rowOff>42617</xdr:rowOff>
    </xdr:to>
    <xdr:cxnSp macro="">
      <xdr:nvCxnSpPr>
        <xdr:cNvPr id="127" name="直線コネクタ 126"/>
        <xdr:cNvCxnSpPr/>
      </xdr:nvCxnSpPr>
      <xdr:spPr>
        <a:xfrm>
          <a:off x="2019300" y="8734675"/>
          <a:ext cx="889000" cy="10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36708</xdr:rowOff>
    </xdr:from>
    <xdr:to>
      <xdr:col>15</xdr:col>
      <xdr:colOff>101600</xdr:colOff>
      <xdr:row>57</xdr:row>
      <xdr:rowOff>138308</xdr:rowOff>
    </xdr:to>
    <xdr:sp macro="" textlink="">
      <xdr:nvSpPr>
        <xdr:cNvPr id="128" name="フローチャート: 判断 127"/>
        <xdr:cNvSpPr/>
      </xdr:nvSpPr>
      <xdr:spPr>
        <a:xfrm>
          <a:off x="2857500" y="98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129435</xdr:rowOff>
    </xdr:from>
    <xdr:ext cx="534377" cy="259045"/>
    <xdr:sp macro="" textlink="">
      <xdr:nvSpPr>
        <xdr:cNvPr id="129" name="テキスト ボックス 128"/>
        <xdr:cNvSpPr txBox="1"/>
      </xdr:nvSpPr>
      <xdr:spPr>
        <a:xfrm>
          <a:off x="2641111" y="99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162175</xdr:rowOff>
    </xdr:from>
    <xdr:to>
      <xdr:col>10</xdr:col>
      <xdr:colOff>114300</xdr:colOff>
      <xdr:row>58</xdr:row>
      <xdr:rowOff>626</xdr:rowOff>
    </xdr:to>
    <xdr:cxnSp macro="">
      <xdr:nvCxnSpPr>
        <xdr:cNvPr id="130" name="直線コネクタ 129"/>
        <xdr:cNvCxnSpPr/>
      </xdr:nvCxnSpPr>
      <xdr:spPr>
        <a:xfrm flipV="1">
          <a:off x="1130300" y="8734675"/>
          <a:ext cx="889000" cy="12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137263</xdr:rowOff>
    </xdr:from>
    <xdr:to>
      <xdr:col>10</xdr:col>
      <xdr:colOff>165100</xdr:colOff>
      <xdr:row>57</xdr:row>
      <xdr:rowOff>67413</xdr:rowOff>
    </xdr:to>
    <xdr:sp macro="" textlink="">
      <xdr:nvSpPr>
        <xdr:cNvPr id="131" name="フローチャート: 判断 130"/>
        <xdr:cNvSpPr/>
      </xdr:nvSpPr>
      <xdr:spPr>
        <a:xfrm>
          <a:off x="1968500" y="973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58540</xdr:rowOff>
    </xdr:from>
    <xdr:ext cx="534377" cy="259045"/>
    <xdr:sp macro="" textlink="">
      <xdr:nvSpPr>
        <xdr:cNvPr id="132" name="テキスト ボックス 131"/>
        <xdr:cNvSpPr txBox="1"/>
      </xdr:nvSpPr>
      <xdr:spPr>
        <a:xfrm>
          <a:off x="1752111" y="98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35922</xdr:rowOff>
    </xdr:from>
    <xdr:to>
      <xdr:col>6</xdr:col>
      <xdr:colOff>38100</xdr:colOff>
      <xdr:row>56</xdr:row>
      <xdr:rowOff>137522</xdr:rowOff>
    </xdr:to>
    <xdr:sp macro="" textlink="">
      <xdr:nvSpPr>
        <xdr:cNvPr id="133" name="フローチャート: 判断 132"/>
        <xdr:cNvSpPr/>
      </xdr:nvSpPr>
      <xdr:spPr>
        <a:xfrm>
          <a:off x="1079500" y="96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154049</xdr:rowOff>
    </xdr:from>
    <xdr:ext cx="534377" cy="259045"/>
    <xdr:sp macro="" textlink="">
      <xdr:nvSpPr>
        <xdr:cNvPr id="134" name="テキスト ボックス 133"/>
        <xdr:cNvSpPr txBox="1"/>
      </xdr:nvSpPr>
      <xdr:spPr>
        <a:xfrm>
          <a:off x="863111" y="94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124733</xdr:rowOff>
    </xdr:from>
    <xdr:to>
      <xdr:col>24</xdr:col>
      <xdr:colOff>114300</xdr:colOff>
      <xdr:row>58</xdr:row>
      <xdr:rowOff>54883</xdr:rowOff>
    </xdr:to>
    <xdr:sp macro="" textlink="">
      <xdr:nvSpPr>
        <xdr:cNvPr id="140" name="楕円 139"/>
        <xdr:cNvSpPr/>
      </xdr:nvSpPr>
      <xdr:spPr>
        <a:xfrm>
          <a:off x="4584700" y="98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103160</xdr:rowOff>
    </xdr:from>
    <xdr:ext cx="534377" cy="259045"/>
    <xdr:sp macro="" textlink="">
      <xdr:nvSpPr>
        <xdr:cNvPr id="141" name="総務費該当値テキスト"/>
        <xdr:cNvSpPr txBox="1"/>
      </xdr:nvSpPr>
      <xdr:spPr>
        <a:xfrm>
          <a:off x="4686300" y="9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8704</xdr:rowOff>
    </xdr:from>
    <xdr:to>
      <xdr:col>20</xdr:col>
      <xdr:colOff>38100</xdr:colOff>
      <xdr:row>58</xdr:row>
      <xdr:rowOff>110304</xdr:rowOff>
    </xdr:to>
    <xdr:sp macro="" textlink="">
      <xdr:nvSpPr>
        <xdr:cNvPr id="142" name="楕円 141"/>
        <xdr:cNvSpPr/>
      </xdr:nvSpPr>
      <xdr:spPr>
        <a:xfrm>
          <a:off x="3746500" y="99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101431</xdr:rowOff>
    </xdr:from>
    <xdr:ext cx="534377" cy="259045"/>
    <xdr:sp macro="" textlink="">
      <xdr:nvSpPr>
        <xdr:cNvPr id="143" name="テキスト ボックス 142"/>
        <xdr:cNvSpPr txBox="1"/>
      </xdr:nvSpPr>
      <xdr:spPr>
        <a:xfrm>
          <a:off x="3530111" y="100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163267</xdr:rowOff>
    </xdr:from>
    <xdr:to>
      <xdr:col>15</xdr:col>
      <xdr:colOff>101600</xdr:colOff>
      <xdr:row>57</xdr:row>
      <xdr:rowOff>93417</xdr:rowOff>
    </xdr:to>
    <xdr:sp macro="" textlink="">
      <xdr:nvSpPr>
        <xdr:cNvPr id="144" name="楕円 143"/>
        <xdr:cNvSpPr/>
      </xdr:nvSpPr>
      <xdr:spPr>
        <a:xfrm>
          <a:off x="2857500" y="97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109944</xdr:rowOff>
    </xdr:from>
    <xdr:ext cx="534377" cy="259045"/>
    <xdr:sp macro="" textlink="">
      <xdr:nvSpPr>
        <xdr:cNvPr id="145" name="テキスト ボックス 144"/>
        <xdr:cNvSpPr txBox="1"/>
      </xdr:nvSpPr>
      <xdr:spPr>
        <a:xfrm>
          <a:off x="2641111" y="95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111375</xdr:rowOff>
    </xdr:from>
    <xdr:to>
      <xdr:col>10</xdr:col>
      <xdr:colOff>165100</xdr:colOff>
      <xdr:row>51</xdr:row>
      <xdr:rowOff>41525</xdr:rowOff>
    </xdr:to>
    <xdr:sp macro="" textlink="">
      <xdr:nvSpPr>
        <xdr:cNvPr id="146" name="楕円 145"/>
        <xdr:cNvSpPr/>
      </xdr:nvSpPr>
      <xdr:spPr>
        <a:xfrm>
          <a:off x="1968500" y="8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58052</xdr:rowOff>
    </xdr:from>
    <xdr:ext cx="599010" cy="259045"/>
    <xdr:sp macro="" textlink="">
      <xdr:nvSpPr>
        <xdr:cNvPr id="147" name="テキスト ボックス 146"/>
        <xdr:cNvSpPr txBox="1"/>
      </xdr:nvSpPr>
      <xdr:spPr>
        <a:xfrm>
          <a:off x="1719795" y="84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121276</xdr:rowOff>
    </xdr:from>
    <xdr:to>
      <xdr:col>6</xdr:col>
      <xdr:colOff>38100</xdr:colOff>
      <xdr:row>58</xdr:row>
      <xdr:rowOff>51426</xdr:rowOff>
    </xdr:to>
    <xdr:sp macro="" textlink="">
      <xdr:nvSpPr>
        <xdr:cNvPr id="148" name="楕円 147"/>
        <xdr:cNvSpPr/>
      </xdr:nvSpPr>
      <xdr:spPr>
        <a:xfrm>
          <a:off x="1079500" y="98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42553</xdr:rowOff>
    </xdr:from>
    <xdr:ext cx="534377" cy="259045"/>
    <xdr:sp macro="" textlink="">
      <xdr:nvSpPr>
        <xdr:cNvPr id="149" name="テキスト ボックス 148"/>
        <xdr:cNvSpPr txBox="1"/>
      </xdr:nvSpPr>
      <xdr:spPr>
        <a:xfrm>
          <a:off x="863111" y="99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6" name="直線コネクタ 175"/>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7"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8" name="直線コネクタ 177"/>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9"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80" name="直線コネクタ 179"/>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3411</xdr:rowOff>
    </xdr:from>
    <xdr:to>
      <xdr:col>24</xdr:col>
      <xdr:colOff>63500</xdr:colOff>
      <xdr:row>74</xdr:row>
      <xdr:rowOff>20958</xdr:rowOff>
    </xdr:to>
    <xdr:cxnSp macro="">
      <xdr:nvCxnSpPr>
        <xdr:cNvPr id="181" name="直線コネクタ 180"/>
        <xdr:cNvCxnSpPr/>
      </xdr:nvCxnSpPr>
      <xdr:spPr>
        <a:xfrm flipV="1">
          <a:off x="3797300" y="12690711"/>
          <a:ext cx="8382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2"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3" name="フローチャート: 判断 182"/>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20958</xdr:rowOff>
    </xdr:from>
    <xdr:to>
      <xdr:col>19</xdr:col>
      <xdr:colOff>177800</xdr:colOff>
      <xdr:row>74</xdr:row>
      <xdr:rowOff>63674</xdr:rowOff>
    </xdr:to>
    <xdr:cxnSp macro="">
      <xdr:nvCxnSpPr>
        <xdr:cNvPr id="184" name="直線コネクタ 183"/>
        <xdr:cNvCxnSpPr/>
      </xdr:nvCxnSpPr>
      <xdr:spPr>
        <a:xfrm flipV="1">
          <a:off x="2908300" y="12708258"/>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5" name="フローチャート: 判断 184"/>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6" name="テキスト ボックス 185"/>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63674</xdr:rowOff>
    </xdr:from>
    <xdr:to>
      <xdr:col>15</xdr:col>
      <xdr:colOff>50800</xdr:colOff>
      <xdr:row>74</xdr:row>
      <xdr:rowOff>139536</xdr:rowOff>
    </xdr:to>
    <xdr:cxnSp macro="">
      <xdr:nvCxnSpPr>
        <xdr:cNvPr id="187" name="直線コネクタ 186"/>
        <xdr:cNvCxnSpPr/>
      </xdr:nvCxnSpPr>
      <xdr:spPr>
        <a:xfrm flipV="1">
          <a:off x="2019300" y="1275097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8" name="フローチャート: 判断 187"/>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9" name="テキスト ボックス 188"/>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91313</xdr:rowOff>
    </xdr:from>
    <xdr:to>
      <xdr:col>10</xdr:col>
      <xdr:colOff>114300</xdr:colOff>
      <xdr:row>74</xdr:row>
      <xdr:rowOff>139536</xdr:rowOff>
    </xdr:to>
    <xdr:cxnSp macro="">
      <xdr:nvCxnSpPr>
        <xdr:cNvPr id="190" name="直線コネクタ 189"/>
        <xdr:cNvCxnSpPr/>
      </xdr:nvCxnSpPr>
      <xdr:spPr>
        <a:xfrm>
          <a:off x="1130300" y="12778613"/>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91" name="フローチャート: 判断 190"/>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2" name="テキスト ボックス 191"/>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3" name="フローチャート: 判断 192"/>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4" name="テキスト ボックス 193"/>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124061</xdr:rowOff>
    </xdr:from>
    <xdr:to>
      <xdr:col>24</xdr:col>
      <xdr:colOff>114300</xdr:colOff>
      <xdr:row>74</xdr:row>
      <xdr:rowOff>54211</xdr:rowOff>
    </xdr:to>
    <xdr:sp macro="" textlink="">
      <xdr:nvSpPr>
        <xdr:cNvPr id="200" name="楕円 199"/>
        <xdr:cNvSpPr/>
      </xdr:nvSpPr>
      <xdr:spPr>
        <a:xfrm>
          <a:off x="45847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146938</xdr:rowOff>
    </xdr:from>
    <xdr:ext cx="599010" cy="259045"/>
    <xdr:sp macro="" textlink="">
      <xdr:nvSpPr>
        <xdr:cNvPr id="201" name="民生費該当値テキスト"/>
        <xdr:cNvSpPr txBox="1"/>
      </xdr:nvSpPr>
      <xdr:spPr>
        <a:xfrm>
          <a:off x="4686300" y="1249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141608</xdr:rowOff>
    </xdr:from>
    <xdr:to>
      <xdr:col>20</xdr:col>
      <xdr:colOff>38100</xdr:colOff>
      <xdr:row>74</xdr:row>
      <xdr:rowOff>71758</xdr:rowOff>
    </xdr:to>
    <xdr:sp macro="" textlink="">
      <xdr:nvSpPr>
        <xdr:cNvPr id="202" name="楕円 201"/>
        <xdr:cNvSpPr/>
      </xdr:nvSpPr>
      <xdr:spPr>
        <a:xfrm>
          <a:off x="3746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88285</xdr:rowOff>
    </xdr:from>
    <xdr:ext cx="599010" cy="259045"/>
    <xdr:sp macro="" textlink="">
      <xdr:nvSpPr>
        <xdr:cNvPr id="203" name="テキスト ボックス 202"/>
        <xdr:cNvSpPr txBox="1"/>
      </xdr:nvSpPr>
      <xdr:spPr>
        <a:xfrm>
          <a:off x="3497795" y="12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12874</xdr:rowOff>
    </xdr:from>
    <xdr:to>
      <xdr:col>15</xdr:col>
      <xdr:colOff>101600</xdr:colOff>
      <xdr:row>74</xdr:row>
      <xdr:rowOff>114474</xdr:rowOff>
    </xdr:to>
    <xdr:sp macro="" textlink="">
      <xdr:nvSpPr>
        <xdr:cNvPr id="204" name="楕円 203"/>
        <xdr:cNvSpPr/>
      </xdr:nvSpPr>
      <xdr:spPr>
        <a:xfrm>
          <a:off x="2857500" y="127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131001</xdr:rowOff>
    </xdr:from>
    <xdr:ext cx="599010" cy="259045"/>
    <xdr:sp macro="" textlink="">
      <xdr:nvSpPr>
        <xdr:cNvPr id="205" name="テキスト ボックス 204"/>
        <xdr:cNvSpPr txBox="1"/>
      </xdr:nvSpPr>
      <xdr:spPr>
        <a:xfrm>
          <a:off x="2608795" y="124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88736</xdr:rowOff>
    </xdr:from>
    <xdr:to>
      <xdr:col>10</xdr:col>
      <xdr:colOff>165100</xdr:colOff>
      <xdr:row>75</xdr:row>
      <xdr:rowOff>18886</xdr:rowOff>
    </xdr:to>
    <xdr:sp macro="" textlink="">
      <xdr:nvSpPr>
        <xdr:cNvPr id="206" name="楕円 205"/>
        <xdr:cNvSpPr/>
      </xdr:nvSpPr>
      <xdr:spPr>
        <a:xfrm>
          <a:off x="1968500" y="12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35413</xdr:rowOff>
    </xdr:from>
    <xdr:ext cx="599010" cy="259045"/>
    <xdr:sp macro="" textlink="">
      <xdr:nvSpPr>
        <xdr:cNvPr id="207" name="テキスト ボックス 206"/>
        <xdr:cNvSpPr txBox="1"/>
      </xdr:nvSpPr>
      <xdr:spPr>
        <a:xfrm>
          <a:off x="1719795" y="12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40513</xdr:rowOff>
    </xdr:from>
    <xdr:to>
      <xdr:col>6</xdr:col>
      <xdr:colOff>38100</xdr:colOff>
      <xdr:row>74</xdr:row>
      <xdr:rowOff>142113</xdr:rowOff>
    </xdr:to>
    <xdr:sp macro="" textlink="">
      <xdr:nvSpPr>
        <xdr:cNvPr id="208" name="楕円 207"/>
        <xdr:cNvSpPr/>
      </xdr:nvSpPr>
      <xdr:spPr>
        <a:xfrm>
          <a:off x="1079500" y="127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158640</xdr:rowOff>
    </xdr:from>
    <xdr:ext cx="599010" cy="259045"/>
    <xdr:sp macro="" textlink="">
      <xdr:nvSpPr>
        <xdr:cNvPr id="209" name="テキスト ボックス 208"/>
        <xdr:cNvSpPr txBox="1"/>
      </xdr:nvSpPr>
      <xdr:spPr>
        <a:xfrm>
          <a:off x="830795" y="125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6" name="直線コネクタ 235"/>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7"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8" name="直線コネクタ 237"/>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9"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40" name="直線コネクタ 239"/>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168373</xdr:rowOff>
    </xdr:from>
    <xdr:to>
      <xdr:col>24</xdr:col>
      <xdr:colOff>63500</xdr:colOff>
      <xdr:row>98</xdr:row>
      <xdr:rowOff>170545</xdr:rowOff>
    </xdr:to>
    <xdr:cxnSp macro="">
      <xdr:nvCxnSpPr>
        <xdr:cNvPr id="241" name="直線コネクタ 240"/>
        <xdr:cNvCxnSpPr/>
      </xdr:nvCxnSpPr>
      <xdr:spPr>
        <a:xfrm flipV="1">
          <a:off x="3797300" y="1697047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2"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3" name="フローチャート: 判断 242"/>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162201</xdr:rowOff>
    </xdr:from>
    <xdr:to>
      <xdr:col>19</xdr:col>
      <xdr:colOff>177800</xdr:colOff>
      <xdr:row>98</xdr:row>
      <xdr:rowOff>170545</xdr:rowOff>
    </xdr:to>
    <xdr:cxnSp macro="">
      <xdr:nvCxnSpPr>
        <xdr:cNvPr id="244" name="直線コネクタ 243"/>
        <xdr:cNvCxnSpPr/>
      </xdr:nvCxnSpPr>
      <xdr:spPr>
        <a:xfrm>
          <a:off x="2908300" y="1696430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5" name="フローチャート: 判断 244"/>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6" name="テキスト ボックス 245"/>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162201</xdr:rowOff>
    </xdr:from>
    <xdr:to>
      <xdr:col>15</xdr:col>
      <xdr:colOff>50800</xdr:colOff>
      <xdr:row>98</xdr:row>
      <xdr:rowOff>168945</xdr:rowOff>
    </xdr:to>
    <xdr:cxnSp macro="">
      <xdr:nvCxnSpPr>
        <xdr:cNvPr id="247" name="直線コネクタ 246"/>
        <xdr:cNvCxnSpPr/>
      </xdr:nvCxnSpPr>
      <xdr:spPr>
        <a:xfrm flipV="1">
          <a:off x="2019300" y="169643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8" name="フローチャート: 判断 247"/>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9" name="テキスト ボックス 248"/>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165091</xdr:rowOff>
    </xdr:from>
    <xdr:to>
      <xdr:col>10</xdr:col>
      <xdr:colOff>114300</xdr:colOff>
      <xdr:row>98</xdr:row>
      <xdr:rowOff>168945</xdr:rowOff>
    </xdr:to>
    <xdr:cxnSp macro="">
      <xdr:nvCxnSpPr>
        <xdr:cNvPr id="250" name="直線コネクタ 249"/>
        <xdr:cNvCxnSpPr/>
      </xdr:nvCxnSpPr>
      <xdr:spPr>
        <a:xfrm>
          <a:off x="1130300" y="1696719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51" name="フローチャート: 判断 250"/>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2" name="テキスト ボックス 251"/>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3" name="フローチャート: 判断 252"/>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4" name="テキスト ボックス 253"/>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117573</xdr:rowOff>
    </xdr:from>
    <xdr:to>
      <xdr:col>24</xdr:col>
      <xdr:colOff>114300</xdr:colOff>
      <xdr:row>99</xdr:row>
      <xdr:rowOff>47723</xdr:rowOff>
    </xdr:to>
    <xdr:sp macro="" textlink="">
      <xdr:nvSpPr>
        <xdr:cNvPr id="260" name="楕円 259"/>
        <xdr:cNvSpPr/>
      </xdr:nvSpPr>
      <xdr:spPr>
        <a:xfrm>
          <a:off x="4584700" y="169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96000</xdr:rowOff>
    </xdr:from>
    <xdr:ext cx="534377" cy="259045"/>
    <xdr:sp macro="" textlink="">
      <xdr:nvSpPr>
        <xdr:cNvPr id="261" name="衛生費該当値テキスト"/>
        <xdr:cNvSpPr txBox="1"/>
      </xdr:nvSpPr>
      <xdr:spPr>
        <a:xfrm>
          <a:off x="4686300"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119745</xdr:rowOff>
    </xdr:from>
    <xdr:to>
      <xdr:col>20</xdr:col>
      <xdr:colOff>38100</xdr:colOff>
      <xdr:row>99</xdr:row>
      <xdr:rowOff>49895</xdr:rowOff>
    </xdr:to>
    <xdr:sp macro="" textlink="">
      <xdr:nvSpPr>
        <xdr:cNvPr id="262" name="楕円 261"/>
        <xdr:cNvSpPr/>
      </xdr:nvSpPr>
      <xdr:spPr>
        <a:xfrm>
          <a:off x="3746500" y="169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41022</xdr:rowOff>
    </xdr:from>
    <xdr:ext cx="534377" cy="259045"/>
    <xdr:sp macro="" textlink="">
      <xdr:nvSpPr>
        <xdr:cNvPr id="263" name="テキスト ボックス 262"/>
        <xdr:cNvSpPr txBox="1"/>
      </xdr:nvSpPr>
      <xdr:spPr>
        <a:xfrm>
          <a:off x="3530111" y="170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111401</xdr:rowOff>
    </xdr:from>
    <xdr:to>
      <xdr:col>15</xdr:col>
      <xdr:colOff>101600</xdr:colOff>
      <xdr:row>99</xdr:row>
      <xdr:rowOff>41551</xdr:rowOff>
    </xdr:to>
    <xdr:sp macro="" textlink="">
      <xdr:nvSpPr>
        <xdr:cNvPr id="264" name="楕円 263"/>
        <xdr:cNvSpPr/>
      </xdr:nvSpPr>
      <xdr:spPr>
        <a:xfrm>
          <a:off x="2857500" y="169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32678</xdr:rowOff>
    </xdr:from>
    <xdr:ext cx="534377" cy="259045"/>
    <xdr:sp macro="" textlink="">
      <xdr:nvSpPr>
        <xdr:cNvPr id="265" name="テキスト ボックス 264"/>
        <xdr:cNvSpPr txBox="1"/>
      </xdr:nvSpPr>
      <xdr:spPr>
        <a:xfrm>
          <a:off x="2641111" y="170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118145</xdr:rowOff>
    </xdr:from>
    <xdr:to>
      <xdr:col>10</xdr:col>
      <xdr:colOff>165100</xdr:colOff>
      <xdr:row>99</xdr:row>
      <xdr:rowOff>48295</xdr:rowOff>
    </xdr:to>
    <xdr:sp macro="" textlink="">
      <xdr:nvSpPr>
        <xdr:cNvPr id="266" name="楕円 265"/>
        <xdr:cNvSpPr/>
      </xdr:nvSpPr>
      <xdr:spPr>
        <a:xfrm>
          <a:off x="1968500" y="169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39422</xdr:rowOff>
    </xdr:from>
    <xdr:ext cx="534377" cy="259045"/>
    <xdr:sp macro="" textlink="">
      <xdr:nvSpPr>
        <xdr:cNvPr id="267" name="テキスト ボックス 266"/>
        <xdr:cNvSpPr txBox="1"/>
      </xdr:nvSpPr>
      <xdr:spPr>
        <a:xfrm>
          <a:off x="1752111" y="170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114291</xdr:rowOff>
    </xdr:from>
    <xdr:to>
      <xdr:col>6</xdr:col>
      <xdr:colOff>38100</xdr:colOff>
      <xdr:row>99</xdr:row>
      <xdr:rowOff>44441</xdr:rowOff>
    </xdr:to>
    <xdr:sp macro="" textlink="">
      <xdr:nvSpPr>
        <xdr:cNvPr id="268" name="楕円 267"/>
        <xdr:cNvSpPr/>
      </xdr:nvSpPr>
      <xdr:spPr>
        <a:xfrm>
          <a:off x="1079500" y="169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35568</xdr:rowOff>
    </xdr:from>
    <xdr:ext cx="534377" cy="259045"/>
    <xdr:sp macro="" textlink="">
      <xdr:nvSpPr>
        <xdr:cNvPr id="269" name="テキスト ボックス 268"/>
        <xdr:cNvSpPr txBox="1"/>
      </xdr:nvSpPr>
      <xdr:spPr>
        <a:xfrm>
          <a:off x="863111" y="170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3" name="直線コネクタ 292"/>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6"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7" name="直線コネクタ 296"/>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2921</xdr:rowOff>
    </xdr:from>
    <xdr:to>
      <xdr:col>55</xdr:col>
      <xdr:colOff>0</xdr:colOff>
      <xdr:row>38</xdr:row>
      <xdr:rowOff>18542</xdr:rowOff>
    </xdr:to>
    <xdr:cxnSp macro="">
      <xdr:nvCxnSpPr>
        <xdr:cNvPr id="298" name="直線コネクタ 297"/>
        <xdr:cNvCxnSpPr/>
      </xdr:nvCxnSpPr>
      <xdr:spPr>
        <a:xfrm>
          <a:off x="9639300" y="651802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9"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300" name="フローチャート: 判断 299"/>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xdr:rowOff>
    </xdr:from>
    <xdr:to>
      <xdr:col>50</xdr:col>
      <xdr:colOff>114300</xdr:colOff>
      <xdr:row>38</xdr:row>
      <xdr:rowOff>12446</xdr:rowOff>
    </xdr:to>
    <xdr:cxnSp macro="">
      <xdr:nvCxnSpPr>
        <xdr:cNvPr id="301" name="直線コネクタ 300"/>
        <xdr:cNvCxnSpPr/>
      </xdr:nvCxnSpPr>
      <xdr:spPr>
        <a:xfrm flipV="1">
          <a:off x="8750300" y="65180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2" name="フローチャート: 判断 301"/>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3" name="テキスト ボックス 302"/>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12446</xdr:rowOff>
    </xdr:from>
    <xdr:to>
      <xdr:col>45</xdr:col>
      <xdr:colOff>177800</xdr:colOff>
      <xdr:row>38</xdr:row>
      <xdr:rowOff>16637</xdr:rowOff>
    </xdr:to>
    <xdr:cxnSp macro="">
      <xdr:nvCxnSpPr>
        <xdr:cNvPr id="304" name="直線コネクタ 303"/>
        <xdr:cNvCxnSpPr/>
      </xdr:nvCxnSpPr>
      <xdr:spPr>
        <a:xfrm flipV="1">
          <a:off x="7861300" y="652754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5" name="フローチャート: 判断 304"/>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6" name="テキスト ボックス 305"/>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105791</xdr:rowOff>
    </xdr:from>
    <xdr:to>
      <xdr:col>41</xdr:col>
      <xdr:colOff>50800</xdr:colOff>
      <xdr:row>38</xdr:row>
      <xdr:rowOff>16637</xdr:rowOff>
    </xdr:to>
    <xdr:cxnSp macro="">
      <xdr:nvCxnSpPr>
        <xdr:cNvPr id="307" name="直線コネクタ 306"/>
        <xdr:cNvCxnSpPr/>
      </xdr:nvCxnSpPr>
      <xdr:spPr>
        <a:xfrm>
          <a:off x="6972300" y="644944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8" name="フローチャート: 判断 307"/>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9" name="テキスト ボックス 308"/>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10" name="フローチャート: 判断 309"/>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11" name="テキスト ボックス 310"/>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7" name="楕円 316"/>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117619</xdr:rowOff>
    </xdr:from>
    <xdr:ext cx="378565" cy="259045"/>
    <xdr:sp macro="" textlink="">
      <xdr:nvSpPr>
        <xdr:cNvPr id="318" name="労働費該当値テキスト"/>
        <xdr:cNvSpPr txBox="1"/>
      </xdr:nvSpPr>
      <xdr:spPr>
        <a:xfrm>
          <a:off x="10528300"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123571</xdr:rowOff>
    </xdr:from>
    <xdr:to>
      <xdr:col>50</xdr:col>
      <xdr:colOff>165100</xdr:colOff>
      <xdr:row>38</xdr:row>
      <xdr:rowOff>53721</xdr:rowOff>
    </xdr:to>
    <xdr:sp macro="" textlink="">
      <xdr:nvSpPr>
        <xdr:cNvPr id="319" name="楕円 318"/>
        <xdr:cNvSpPr/>
      </xdr:nvSpPr>
      <xdr:spPr>
        <a:xfrm>
          <a:off x="9588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44848</xdr:rowOff>
    </xdr:from>
    <xdr:ext cx="378565" cy="259045"/>
    <xdr:sp macro="" textlink="">
      <xdr:nvSpPr>
        <xdr:cNvPr id="320" name="テキスト ボックス 319"/>
        <xdr:cNvSpPr txBox="1"/>
      </xdr:nvSpPr>
      <xdr:spPr>
        <a:xfrm>
          <a:off x="9450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133096</xdr:rowOff>
    </xdr:from>
    <xdr:to>
      <xdr:col>46</xdr:col>
      <xdr:colOff>38100</xdr:colOff>
      <xdr:row>38</xdr:row>
      <xdr:rowOff>63246</xdr:rowOff>
    </xdr:to>
    <xdr:sp macro="" textlink="">
      <xdr:nvSpPr>
        <xdr:cNvPr id="321" name="楕円 320"/>
        <xdr:cNvSpPr/>
      </xdr:nvSpPr>
      <xdr:spPr>
        <a:xfrm>
          <a:off x="8699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54373</xdr:rowOff>
    </xdr:from>
    <xdr:ext cx="378565" cy="259045"/>
    <xdr:sp macro="" textlink="">
      <xdr:nvSpPr>
        <xdr:cNvPr id="322" name="テキスト ボックス 321"/>
        <xdr:cNvSpPr txBox="1"/>
      </xdr:nvSpPr>
      <xdr:spPr>
        <a:xfrm>
          <a:off x="8561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137287</xdr:rowOff>
    </xdr:from>
    <xdr:to>
      <xdr:col>41</xdr:col>
      <xdr:colOff>101600</xdr:colOff>
      <xdr:row>38</xdr:row>
      <xdr:rowOff>67437</xdr:rowOff>
    </xdr:to>
    <xdr:sp macro="" textlink="">
      <xdr:nvSpPr>
        <xdr:cNvPr id="323" name="楕円 322"/>
        <xdr:cNvSpPr/>
      </xdr:nvSpPr>
      <xdr:spPr>
        <a:xfrm>
          <a:off x="7810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24" name="テキスト ボックス 323"/>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54991</xdr:rowOff>
    </xdr:from>
    <xdr:to>
      <xdr:col>36</xdr:col>
      <xdr:colOff>165100</xdr:colOff>
      <xdr:row>37</xdr:row>
      <xdr:rowOff>156591</xdr:rowOff>
    </xdr:to>
    <xdr:sp macro="" textlink="">
      <xdr:nvSpPr>
        <xdr:cNvPr id="325" name="楕円 324"/>
        <xdr:cNvSpPr/>
      </xdr:nvSpPr>
      <xdr:spPr>
        <a:xfrm>
          <a:off x="6921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147718</xdr:rowOff>
    </xdr:from>
    <xdr:ext cx="378565" cy="259045"/>
    <xdr:sp macro="" textlink="">
      <xdr:nvSpPr>
        <xdr:cNvPr id="326" name="テキスト ボックス 325"/>
        <xdr:cNvSpPr txBox="1"/>
      </xdr:nvSpPr>
      <xdr:spPr>
        <a:xfrm>
          <a:off x="6783017"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50" name="直線コネクタ 349"/>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51"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2" name="直線コネクタ 351"/>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3"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4" name="直線コネクタ 353"/>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17952</xdr:rowOff>
    </xdr:from>
    <xdr:to>
      <xdr:col>55</xdr:col>
      <xdr:colOff>0</xdr:colOff>
      <xdr:row>59</xdr:row>
      <xdr:rowOff>19304</xdr:rowOff>
    </xdr:to>
    <xdr:cxnSp macro="">
      <xdr:nvCxnSpPr>
        <xdr:cNvPr id="355" name="直線コネクタ 354"/>
        <xdr:cNvCxnSpPr/>
      </xdr:nvCxnSpPr>
      <xdr:spPr>
        <a:xfrm>
          <a:off x="9639300" y="10133502"/>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6"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7" name="フローチャート: 判断 356"/>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17952</xdr:rowOff>
    </xdr:from>
    <xdr:to>
      <xdr:col>50</xdr:col>
      <xdr:colOff>114300</xdr:colOff>
      <xdr:row>59</xdr:row>
      <xdr:rowOff>23095</xdr:rowOff>
    </xdr:to>
    <xdr:cxnSp macro="">
      <xdr:nvCxnSpPr>
        <xdr:cNvPr id="358" name="直線コネクタ 357"/>
        <xdr:cNvCxnSpPr/>
      </xdr:nvCxnSpPr>
      <xdr:spPr>
        <a:xfrm flipV="1">
          <a:off x="8750300" y="1013350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9" name="フローチャート: 判断 358"/>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60" name="テキスト ボックス 359"/>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20847</xdr:rowOff>
    </xdr:from>
    <xdr:to>
      <xdr:col>45</xdr:col>
      <xdr:colOff>177800</xdr:colOff>
      <xdr:row>59</xdr:row>
      <xdr:rowOff>23095</xdr:rowOff>
    </xdr:to>
    <xdr:cxnSp macro="">
      <xdr:nvCxnSpPr>
        <xdr:cNvPr id="361" name="直線コネクタ 360"/>
        <xdr:cNvCxnSpPr/>
      </xdr:nvCxnSpPr>
      <xdr:spPr>
        <a:xfrm>
          <a:off x="7861300" y="1013639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2" name="フローチャート: 判断 361"/>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3" name="テキスト ボックス 362"/>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20847</xdr:rowOff>
    </xdr:from>
    <xdr:to>
      <xdr:col>41</xdr:col>
      <xdr:colOff>50800</xdr:colOff>
      <xdr:row>59</xdr:row>
      <xdr:rowOff>21037</xdr:rowOff>
    </xdr:to>
    <xdr:cxnSp macro="">
      <xdr:nvCxnSpPr>
        <xdr:cNvPr id="364" name="直線コネクタ 363"/>
        <xdr:cNvCxnSpPr/>
      </xdr:nvCxnSpPr>
      <xdr:spPr>
        <a:xfrm flipV="1">
          <a:off x="6972300" y="1013639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5" name="フローチャート: 判断 364"/>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6" name="テキスト ボックス 365"/>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7" name="フローチャート: 判断 366"/>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8" name="テキスト ボックス 367"/>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139954</xdr:rowOff>
    </xdr:from>
    <xdr:to>
      <xdr:col>55</xdr:col>
      <xdr:colOff>50800</xdr:colOff>
      <xdr:row>59</xdr:row>
      <xdr:rowOff>70104</xdr:rowOff>
    </xdr:to>
    <xdr:sp macro="" textlink="">
      <xdr:nvSpPr>
        <xdr:cNvPr id="374" name="楕円 373"/>
        <xdr:cNvSpPr/>
      </xdr:nvSpPr>
      <xdr:spPr>
        <a:xfrm>
          <a:off x="104267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54881</xdr:rowOff>
    </xdr:from>
    <xdr:ext cx="469744" cy="259045"/>
    <xdr:sp macro="" textlink="">
      <xdr:nvSpPr>
        <xdr:cNvPr id="375" name="農林水産業費該当値テキスト"/>
        <xdr:cNvSpPr txBox="1"/>
      </xdr:nvSpPr>
      <xdr:spPr>
        <a:xfrm>
          <a:off x="10528300" y="99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138602</xdr:rowOff>
    </xdr:from>
    <xdr:to>
      <xdr:col>50</xdr:col>
      <xdr:colOff>165100</xdr:colOff>
      <xdr:row>59</xdr:row>
      <xdr:rowOff>68752</xdr:rowOff>
    </xdr:to>
    <xdr:sp macro="" textlink="">
      <xdr:nvSpPr>
        <xdr:cNvPr id="376" name="楕円 375"/>
        <xdr:cNvSpPr/>
      </xdr:nvSpPr>
      <xdr:spPr>
        <a:xfrm>
          <a:off x="9588500" y="100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59879</xdr:rowOff>
    </xdr:from>
    <xdr:ext cx="469744" cy="259045"/>
    <xdr:sp macro="" textlink="">
      <xdr:nvSpPr>
        <xdr:cNvPr id="377" name="テキスト ボックス 376"/>
        <xdr:cNvSpPr txBox="1"/>
      </xdr:nvSpPr>
      <xdr:spPr>
        <a:xfrm>
          <a:off x="9404428" y="101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143745</xdr:rowOff>
    </xdr:from>
    <xdr:to>
      <xdr:col>46</xdr:col>
      <xdr:colOff>38100</xdr:colOff>
      <xdr:row>59</xdr:row>
      <xdr:rowOff>73895</xdr:rowOff>
    </xdr:to>
    <xdr:sp macro="" textlink="">
      <xdr:nvSpPr>
        <xdr:cNvPr id="378" name="楕円 377"/>
        <xdr:cNvSpPr/>
      </xdr:nvSpPr>
      <xdr:spPr>
        <a:xfrm>
          <a:off x="8699500" y="10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65022</xdr:rowOff>
    </xdr:from>
    <xdr:ext cx="469744" cy="259045"/>
    <xdr:sp macro="" textlink="">
      <xdr:nvSpPr>
        <xdr:cNvPr id="379" name="テキスト ボックス 378"/>
        <xdr:cNvSpPr txBox="1"/>
      </xdr:nvSpPr>
      <xdr:spPr>
        <a:xfrm>
          <a:off x="8515428" y="10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141497</xdr:rowOff>
    </xdr:from>
    <xdr:to>
      <xdr:col>41</xdr:col>
      <xdr:colOff>101600</xdr:colOff>
      <xdr:row>59</xdr:row>
      <xdr:rowOff>71647</xdr:rowOff>
    </xdr:to>
    <xdr:sp macro="" textlink="">
      <xdr:nvSpPr>
        <xdr:cNvPr id="380" name="楕円 379"/>
        <xdr:cNvSpPr/>
      </xdr:nvSpPr>
      <xdr:spPr>
        <a:xfrm>
          <a:off x="7810500" y="100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62774</xdr:rowOff>
    </xdr:from>
    <xdr:ext cx="469744" cy="259045"/>
    <xdr:sp macro="" textlink="">
      <xdr:nvSpPr>
        <xdr:cNvPr id="381" name="テキスト ボックス 380"/>
        <xdr:cNvSpPr txBox="1"/>
      </xdr:nvSpPr>
      <xdr:spPr>
        <a:xfrm>
          <a:off x="7626428" y="101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141687</xdr:rowOff>
    </xdr:from>
    <xdr:to>
      <xdr:col>36</xdr:col>
      <xdr:colOff>165100</xdr:colOff>
      <xdr:row>59</xdr:row>
      <xdr:rowOff>71837</xdr:rowOff>
    </xdr:to>
    <xdr:sp macro="" textlink="">
      <xdr:nvSpPr>
        <xdr:cNvPr id="382" name="楕円 381"/>
        <xdr:cNvSpPr/>
      </xdr:nvSpPr>
      <xdr:spPr>
        <a:xfrm>
          <a:off x="6921500" y="100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62964</xdr:rowOff>
    </xdr:from>
    <xdr:ext cx="469744" cy="259045"/>
    <xdr:sp macro="" textlink="">
      <xdr:nvSpPr>
        <xdr:cNvPr id="383" name="テキスト ボックス 382"/>
        <xdr:cNvSpPr txBox="1"/>
      </xdr:nvSpPr>
      <xdr:spPr>
        <a:xfrm>
          <a:off x="6737428" y="1017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5" name="直線コネクタ 404"/>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6"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7" name="直線コネクタ 406"/>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8"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9" name="直線コネクタ 408"/>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42317</xdr:rowOff>
    </xdr:from>
    <xdr:to>
      <xdr:col>55</xdr:col>
      <xdr:colOff>0</xdr:colOff>
      <xdr:row>77</xdr:row>
      <xdr:rowOff>43734</xdr:rowOff>
    </xdr:to>
    <xdr:cxnSp macro="">
      <xdr:nvCxnSpPr>
        <xdr:cNvPr id="410" name="直線コネクタ 409"/>
        <xdr:cNvCxnSpPr/>
      </xdr:nvCxnSpPr>
      <xdr:spPr>
        <a:xfrm>
          <a:off x="9639300" y="13243967"/>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11"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2" name="フローチャート: 判断 411"/>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40396</xdr:rowOff>
    </xdr:from>
    <xdr:to>
      <xdr:col>50</xdr:col>
      <xdr:colOff>114300</xdr:colOff>
      <xdr:row>77</xdr:row>
      <xdr:rowOff>42317</xdr:rowOff>
    </xdr:to>
    <xdr:cxnSp macro="">
      <xdr:nvCxnSpPr>
        <xdr:cNvPr id="413" name="直線コネクタ 412"/>
        <xdr:cNvCxnSpPr/>
      </xdr:nvCxnSpPr>
      <xdr:spPr>
        <a:xfrm>
          <a:off x="8750300" y="1324204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4" name="フローチャート: 判断 413"/>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5" name="テキスト ボックス 414"/>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40396</xdr:rowOff>
    </xdr:from>
    <xdr:to>
      <xdr:col>45</xdr:col>
      <xdr:colOff>177800</xdr:colOff>
      <xdr:row>77</xdr:row>
      <xdr:rowOff>75692</xdr:rowOff>
    </xdr:to>
    <xdr:cxnSp macro="">
      <xdr:nvCxnSpPr>
        <xdr:cNvPr id="416" name="直線コネクタ 415"/>
        <xdr:cNvCxnSpPr/>
      </xdr:nvCxnSpPr>
      <xdr:spPr>
        <a:xfrm flipV="1">
          <a:off x="7861300" y="13242046"/>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7" name="フローチャート: 判断 416"/>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8" name="テキスト ボックス 417"/>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75692</xdr:rowOff>
    </xdr:from>
    <xdr:to>
      <xdr:col>41</xdr:col>
      <xdr:colOff>50800</xdr:colOff>
      <xdr:row>77</xdr:row>
      <xdr:rowOff>141804</xdr:rowOff>
    </xdr:to>
    <xdr:cxnSp macro="">
      <xdr:nvCxnSpPr>
        <xdr:cNvPr id="419" name="直線コネクタ 418"/>
        <xdr:cNvCxnSpPr/>
      </xdr:nvCxnSpPr>
      <xdr:spPr>
        <a:xfrm flipV="1">
          <a:off x="6972300" y="13277342"/>
          <a:ext cx="889000" cy="6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20" name="フローチャート: 判断 419"/>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21" name="テキスト ボックス 420"/>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2" name="フローチャート: 判断 421"/>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3" name="テキスト ボックス 422"/>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164384</xdr:rowOff>
    </xdr:from>
    <xdr:to>
      <xdr:col>55</xdr:col>
      <xdr:colOff>50800</xdr:colOff>
      <xdr:row>77</xdr:row>
      <xdr:rowOff>94534</xdr:rowOff>
    </xdr:to>
    <xdr:sp macro="" textlink="">
      <xdr:nvSpPr>
        <xdr:cNvPr id="429" name="楕円 428"/>
        <xdr:cNvSpPr/>
      </xdr:nvSpPr>
      <xdr:spPr>
        <a:xfrm>
          <a:off x="10426700" y="131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142811</xdr:rowOff>
    </xdr:from>
    <xdr:ext cx="469744" cy="259045"/>
    <xdr:sp macro="" textlink="">
      <xdr:nvSpPr>
        <xdr:cNvPr id="430" name="商工費該当値テキスト"/>
        <xdr:cNvSpPr txBox="1"/>
      </xdr:nvSpPr>
      <xdr:spPr>
        <a:xfrm>
          <a:off x="10528300" y="131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162967</xdr:rowOff>
    </xdr:from>
    <xdr:to>
      <xdr:col>50</xdr:col>
      <xdr:colOff>165100</xdr:colOff>
      <xdr:row>77</xdr:row>
      <xdr:rowOff>93117</xdr:rowOff>
    </xdr:to>
    <xdr:sp macro="" textlink="">
      <xdr:nvSpPr>
        <xdr:cNvPr id="431" name="楕円 430"/>
        <xdr:cNvSpPr/>
      </xdr:nvSpPr>
      <xdr:spPr>
        <a:xfrm>
          <a:off x="9588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84244</xdr:rowOff>
    </xdr:from>
    <xdr:ext cx="469744" cy="259045"/>
    <xdr:sp macro="" textlink="">
      <xdr:nvSpPr>
        <xdr:cNvPr id="432" name="テキスト ボックス 431"/>
        <xdr:cNvSpPr txBox="1"/>
      </xdr:nvSpPr>
      <xdr:spPr>
        <a:xfrm>
          <a:off x="9404428" y="132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161046</xdr:rowOff>
    </xdr:from>
    <xdr:to>
      <xdr:col>46</xdr:col>
      <xdr:colOff>38100</xdr:colOff>
      <xdr:row>77</xdr:row>
      <xdr:rowOff>91196</xdr:rowOff>
    </xdr:to>
    <xdr:sp macro="" textlink="">
      <xdr:nvSpPr>
        <xdr:cNvPr id="433" name="楕円 432"/>
        <xdr:cNvSpPr/>
      </xdr:nvSpPr>
      <xdr:spPr>
        <a:xfrm>
          <a:off x="8699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82323</xdr:rowOff>
    </xdr:from>
    <xdr:ext cx="469744" cy="259045"/>
    <xdr:sp macro="" textlink="">
      <xdr:nvSpPr>
        <xdr:cNvPr id="434" name="テキスト ボックス 433"/>
        <xdr:cNvSpPr txBox="1"/>
      </xdr:nvSpPr>
      <xdr:spPr>
        <a:xfrm>
          <a:off x="8515428" y="132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24892</xdr:rowOff>
    </xdr:from>
    <xdr:to>
      <xdr:col>41</xdr:col>
      <xdr:colOff>101600</xdr:colOff>
      <xdr:row>77</xdr:row>
      <xdr:rowOff>126492</xdr:rowOff>
    </xdr:to>
    <xdr:sp macro="" textlink="">
      <xdr:nvSpPr>
        <xdr:cNvPr id="435" name="楕円 434"/>
        <xdr:cNvSpPr/>
      </xdr:nvSpPr>
      <xdr:spPr>
        <a:xfrm>
          <a:off x="7810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117619</xdr:rowOff>
    </xdr:from>
    <xdr:ext cx="469744" cy="259045"/>
    <xdr:sp macro="" textlink="">
      <xdr:nvSpPr>
        <xdr:cNvPr id="436" name="テキスト ボックス 435"/>
        <xdr:cNvSpPr txBox="1"/>
      </xdr:nvSpPr>
      <xdr:spPr>
        <a:xfrm>
          <a:off x="7626428" y="133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91004</xdr:rowOff>
    </xdr:from>
    <xdr:to>
      <xdr:col>36</xdr:col>
      <xdr:colOff>165100</xdr:colOff>
      <xdr:row>78</xdr:row>
      <xdr:rowOff>21154</xdr:rowOff>
    </xdr:to>
    <xdr:sp macro="" textlink="">
      <xdr:nvSpPr>
        <xdr:cNvPr id="437" name="楕円 436"/>
        <xdr:cNvSpPr/>
      </xdr:nvSpPr>
      <xdr:spPr>
        <a:xfrm>
          <a:off x="6921500" y="132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12281</xdr:rowOff>
    </xdr:from>
    <xdr:ext cx="469744" cy="259045"/>
    <xdr:sp macro="" textlink="">
      <xdr:nvSpPr>
        <xdr:cNvPr id="438" name="テキスト ボックス 437"/>
        <xdr:cNvSpPr txBox="1"/>
      </xdr:nvSpPr>
      <xdr:spPr>
        <a:xfrm>
          <a:off x="6737428" y="1338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60" name="直線コネクタ 459"/>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61"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2" name="直線コネクタ 461"/>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3"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4" name="直線コネクタ 463"/>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61711</xdr:rowOff>
    </xdr:from>
    <xdr:to>
      <xdr:col>55</xdr:col>
      <xdr:colOff>0</xdr:colOff>
      <xdr:row>97</xdr:row>
      <xdr:rowOff>107011</xdr:rowOff>
    </xdr:to>
    <xdr:cxnSp macro="">
      <xdr:nvCxnSpPr>
        <xdr:cNvPr id="465" name="直線コネクタ 464"/>
        <xdr:cNvCxnSpPr/>
      </xdr:nvCxnSpPr>
      <xdr:spPr>
        <a:xfrm flipV="1">
          <a:off x="9639300" y="16692361"/>
          <a:ext cx="8382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6"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7" name="フローチャート: 判断 466"/>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101076</xdr:rowOff>
    </xdr:from>
    <xdr:to>
      <xdr:col>50</xdr:col>
      <xdr:colOff>114300</xdr:colOff>
      <xdr:row>97</xdr:row>
      <xdr:rowOff>107011</xdr:rowOff>
    </xdr:to>
    <xdr:cxnSp macro="">
      <xdr:nvCxnSpPr>
        <xdr:cNvPr id="468" name="直線コネクタ 467"/>
        <xdr:cNvCxnSpPr/>
      </xdr:nvCxnSpPr>
      <xdr:spPr>
        <a:xfrm>
          <a:off x="8750300" y="16731726"/>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9" name="フローチャート: 判断 468"/>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70" name="テキスト ボックス 469"/>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101076</xdr:rowOff>
    </xdr:from>
    <xdr:to>
      <xdr:col>45</xdr:col>
      <xdr:colOff>177800</xdr:colOff>
      <xdr:row>97</xdr:row>
      <xdr:rowOff>127214</xdr:rowOff>
    </xdr:to>
    <xdr:cxnSp macro="">
      <xdr:nvCxnSpPr>
        <xdr:cNvPr id="471" name="直線コネクタ 470"/>
        <xdr:cNvCxnSpPr/>
      </xdr:nvCxnSpPr>
      <xdr:spPr>
        <a:xfrm flipV="1">
          <a:off x="7861300" y="16731726"/>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2" name="フローチャート: 判断 471"/>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3" name="テキスト ボックス 472"/>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107508</xdr:rowOff>
    </xdr:from>
    <xdr:to>
      <xdr:col>41</xdr:col>
      <xdr:colOff>50800</xdr:colOff>
      <xdr:row>97</xdr:row>
      <xdr:rowOff>127214</xdr:rowOff>
    </xdr:to>
    <xdr:cxnSp macro="">
      <xdr:nvCxnSpPr>
        <xdr:cNvPr id="474" name="直線コネクタ 473"/>
        <xdr:cNvCxnSpPr/>
      </xdr:nvCxnSpPr>
      <xdr:spPr>
        <a:xfrm>
          <a:off x="6972300" y="1673815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5" name="フローチャート: 判断 474"/>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6" name="テキスト ボックス 475"/>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7" name="フローチャート: 判断 476"/>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8" name="テキスト ボックス 477"/>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10911</xdr:rowOff>
    </xdr:from>
    <xdr:to>
      <xdr:col>55</xdr:col>
      <xdr:colOff>50800</xdr:colOff>
      <xdr:row>97</xdr:row>
      <xdr:rowOff>112511</xdr:rowOff>
    </xdr:to>
    <xdr:sp macro="" textlink="">
      <xdr:nvSpPr>
        <xdr:cNvPr id="484" name="楕円 483"/>
        <xdr:cNvSpPr/>
      </xdr:nvSpPr>
      <xdr:spPr>
        <a:xfrm>
          <a:off x="10426700" y="166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33788</xdr:rowOff>
    </xdr:from>
    <xdr:ext cx="534377" cy="259045"/>
    <xdr:sp macro="" textlink="">
      <xdr:nvSpPr>
        <xdr:cNvPr id="485" name="土木費該当値テキスト"/>
        <xdr:cNvSpPr txBox="1"/>
      </xdr:nvSpPr>
      <xdr:spPr>
        <a:xfrm>
          <a:off x="10528300" y="164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56211</xdr:rowOff>
    </xdr:from>
    <xdr:to>
      <xdr:col>50</xdr:col>
      <xdr:colOff>165100</xdr:colOff>
      <xdr:row>97</xdr:row>
      <xdr:rowOff>157811</xdr:rowOff>
    </xdr:to>
    <xdr:sp macro="" textlink="">
      <xdr:nvSpPr>
        <xdr:cNvPr id="486" name="楕円 485"/>
        <xdr:cNvSpPr/>
      </xdr:nvSpPr>
      <xdr:spPr>
        <a:xfrm>
          <a:off x="9588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2888</xdr:rowOff>
    </xdr:from>
    <xdr:ext cx="534377" cy="259045"/>
    <xdr:sp macro="" textlink="">
      <xdr:nvSpPr>
        <xdr:cNvPr id="487" name="テキスト ボックス 486"/>
        <xdr:cNvSpPr txBox="1"/>
      </xdr:nvSpPr>
      <xdr:spPr>
        <a:xfrm>
          <a:off x="9372111" y="164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50276</xdr:rowOff>
    </xdr:from>
    <xdr:to>
      <xdr:col>46</xdr:col>
      <xdr:colOff>38100</xdr:colOff>
      <xdr:row>97</xdr:row>
      <xdr:rowOff>151876</xdr:rowOff>
    </xdr:to>
    <xdr:sp macro="" textlink="">
      <xdr:nvSpPr>
        <xdr:cNvPr id="488" name="楕円 487"/>
        <xdr:cNvSpPr/>
      </xdr:nvSpPr>
      <xdr:spPr>
        <a:xfrm>
          <a:off x="8699500" y="1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168403</xdr:rowOff>
    </xdr:from>
    <xdr:ext cx="534377" cy="259045"/>
    <xdr:sp macro="" textlink="">
      <xdr:nvSpPr>
        <xdr:cNvPr id="489" name="テキスト ボックス 488"/>
        <xdr:cNvSpPr txBox="1"/>
      </xdr:nvSpPr>
      <xdr:spPr>
        <a:xfrm>
          <a:off x="8483111" y="164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76414</xdr:rowOff>
    </xdr:from>
    <xdr:to>
      <xdr:col>41</xdr:col>
      <xdr:colOff>101600</xdr:colOff>
      <xdr:row>98</xdr:row>
      <xdr:rowOff>6564</xdr:rowOff>
    </xdr:to>
    <xdr:sp macro="" textlink="">
      <xdr:nvSpPr>
        <xdr:cNvPr id="490" name="楕円 489"/>
        <xdr:cNvSpPr/>
      </xdr:nvSpPr>
      <xdr:spPr>
        <a:xfrm>
          <a:off x="78105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169141</xdr:rowOff>
    </xdr:from>
    <xdr:ext cx="534377" cy="259045"/>
    <xdr:sp macro="" textlink="">
      <xdr:nvSpPr>
        <xdr:cNvPr id="491" name="テキスト ボックス 490"/>
        <xdr:cNvSpPr txBox="1"/>
      </xdr:nvSpPr>
      <xdr:spPr>
        <a:xfrm>
          <a:off x="7594111" y="167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56708</xdr:rowOff>
    </xdr:from>
    <xdr:to>
      <xdr:col>36</xdr:col>
      <xdr:colOff>165100</xdr:colOff>
      <xdr:row>97</xdr:row>
      <xdr:rowOff>158308</xdr:rowOff>
    </xdr:to>
    <xdr:sp macro="" textlink="">
      <xdr:nvSpPr>
        <xdr:cNvPr id="492" name="楕円 491"/>
        <xdr:cNvSpPr/>
      </xdr:nvSpPr>
      <xdr:spPr>
        <a:xfrm>
          <a:off x="6921500" y="16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149435</xdr:rowOff>
    </xdr:from>
    <xdr:ext cx="534377" cy="259045"/>
    <xdr:sp macro="" textlink="">
      <xdr:nvSpPr>
        <xdr:cNvPr id="493" name="テキスト ボックス 492"/>
        <xdr:cNvSpPr txBox="1"/>
      </xdr:nvSpPr>
      <xdr:spPr>
        <a:xfrm>
          <a:off x="6705111" y="16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6" name="直線コネクタ 515"/>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7"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8" name="直線コネクタ 517"/>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9"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20" name="直線コネクタ 519"/>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149073</xdr:rowOff>
    </xdr:from>
    <xdr:to>
      <xdr:col>85</xdr:col>
      <xdr:colOff>127000</xdr:colOff>
      <xdr:row>38</xdr:row>
      <xdr:rowOff>85385</xdr:rowOff>
    </xdr:to>
    <xdr:cxnSp macro="">
      <xdr:nvCxnSpPr>
        <xdr:cNvPr id="521" name="直線コネクタ 520"/>
        <xdr:cNvCxnSpPr/>
      </xdr:nvCxnSpPr>
      <xdr:spPr>
        <a:xfrm>
          <a:off x="15481300" y="6492723"/>
          <a:ext cx="8382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2"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3" name="フローチャート: 判断 522"/>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149073</xdr:rowOff>
    </xdr:from>
    <xdr:to>
      <xdr:col>81</xdr:col>
      <xdr:colOff>50800</xdr:colOff>
      <xdr:row>38</xdr:row>
      <xdr:rowOff>80218</xdr:rowOff>
    </xdr:to>
    <xdr:cxnSp macro="">
      <xdr:nvCxnSpPr>
        <xdr:cNvPr id="524" name="直線コネクタ 523"/>
        <xdr:cNvCxnSpPr/>
      </xdr:nvCxnSpPr>
      <xdr:spPr>
        <a:xfrm flipV="1">
          <a:off x="14592300" y="6492723"/>
          <a:ext cx="8890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5" name="フローチャート: 判断 524"/>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6" name="テキスト ボックス 525"/>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162880</xdr:rowOff>
    </xdr:from>
    <xdr:to>
      <xdr:col>76</xdr:col>
      <xdr:colOff>114300</xdr:colOff>
      <xdr:row>38</xdr:row>
      <xdr:rowOff>80218</xdr:rowOff>
    </xdr:to>
    <xdr:cxnSp macro="">
      <xdr:nvCxnSpPr>
        <xdr:cNvPr id="527" name="直線コネクタ 526"/>
        <xdr:cNvCxnSpPr/>
      </xdr:nvCxnSpPr>
      <xdr:spPr>
        <a:xfrm>
          <a:off x="13703300" y="6335080"/>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8" name="フローチャート: 判断 527"/>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9" name="テキスト ボックス 528"/>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162880</xdr:rowOff>
    </xdr:from>
    <xdr:to>
      <xdr:col>71</xdr:col>
      <xdr:colOff>177800</xdr:colOff>
      <xdr:row>38</xdr:row>
      <xdr:rowOff>103124</xdr:rowOff>
    </xdr:to>
    <xdr:cxnSp macro="">
      <xdr:nvCxnSpPr>
        <xdr:cNvPr id="530" name="直線コネクタ 529"/>
        <xdr:cNvCxnSpPr/>
      </xdr:nvCxnSpPr>
      <xdr:spPr>
        <a:xfrm flipV="1">
          <a:off x="12814300" y="6335080"/>
          <a:ext cx="889000" cy="28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31" name="フローチャート: 判断 530"/>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2" name="テキスト ボックス 531"/>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4" name="テキスト ボックス 533"/>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34585</xdr:rowOff>
    </xdr:from>
    <xdr:to>
      <xdr:col>85</xdr:col>
      <xdr:colOff>177800</xdr:colOff>
      <xdr:row>38</xdr:row>
      <xdr:rowOff>136185</xdr:rowOff>
    </xdr:to>
    <xdr:sp macro="" textlink="">
      <xdr:nvSpPr>
        <xdr:cNvPr id="540" name="楕円 539"/>
        <xdr:cNvSpPr/>
      </xdr:nvSpPr>
      <xdr:spPr>
        <a:xfrm>
          <a:off x="162687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13012</xdr:rowOff>
    </xdr:from>
    <xdr:ext cx="534377" cy="259045"/>
    <xdr:sp macro="" textlink="">
      <xdr:nvSpPr>
        <xdr:cNvPr id="541" name="消防費該当値テキスト"/>
        <xdr:cNvSpPr txBox="1"/>
      </xdr:nvSpPr>
      <xdr:spPr>
        <a:xfrm>
          <a:off x="16370300" y="65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98273</xdr:rowOff>
    </xdr:from>
    <xdr:to>
      <xdr:col>81</xdr:col>
      <xdr:colOff>101600</xdr:colOff>
      <xdr:row>38</xdr:row>
      <xdr:rowOff>28423</xdr:rowOff>
    </xdr:to>
    <xdr:sp macro="" textlink="">
      <xdr:nvSpPr>
        <xdr:cNvPr id="542" name="楕円 541"/>
        <xdr:cNvSpPr/>
      </xdr:nvSpPr>
      <xdr:spPr>
        <a:xfrm>
          <a:off x="15430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19549</xdr:rowOff>
    </xdr:from>
    <xdr:ext cx="534377" cy="259045"/>
    <xdr:sp macro="" textlink="">
      <xdr:nvSpPr>
        <xdr:cNvPr id="543" name="テキスト ボックス 542"/>
        <xdr:cNvSpPr txBox="1"/>
      </xdr:nvSpPr>
      <xdr:spPr>
        <a:xfrm>
          <a:off x="15214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29418</xdr:rowOff>
    </xdr:from>
    <xdr:to>
      <xdr:col>76</xdr:col>
      <xdr:colOff>165100</xdr:colOff>
      <xdr:row>38</xdr:row>
      <xdr:rowOff>131018</xdr:rowOff>
    </xdr:to>
    <xdr:sp macro="" textlink="">
      <xdr:nvSpPr>
        <xdr:cNvPr id="544" name="楕円 543"/>
        <xdr:cNvSpPr/>
      </xdr:nvSpPr>
      <xdr:spPr>
        <a:xfrm>
          <a:off x="145415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122145</xdr:rowOff>
    </xdr:from>
    <xdr:ext cx="534377" cy="259045"/>
    <xdr:sp macro="" textlink="">
      <xdr:nvSpPr>
        <xdr:cNvPr id="545" name="テキスト ボックス 544"/>
        <xdr:cNvSpPr txBox="1"/>
      </xdr:nvSpPr>
      <xdr:spPr>
        <a:xfrm>
          <a:off x="14325111" y="66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112080</xdr:rowOff>
    </xdr:from>
    <xdr:to>
      <xdr:col>72</xdr:col>
      <xdr:colOff>38100</xdr:colOff>
      <xdr:row>37</xdr:row>
      <xdr:rowOff>42230</xdr:rowOff>
    </xdr:to>
    <xdr:sp macro="" textlink="">
      <xdr:nvSpPr>
        <xdr:cNvPr id="546" name="楕円 545"/>
        <xdr:cNvSpPr/>
      </xdr:nvSpPr>
      <xdr:spPr>
        <a:xfrm>
          <a:off x="13652500" y="62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58757</xdr:rowOff>
    </xdr:from>
    <xdr:ext cx="534377" cy="259045"/>
    <xdr:sp macro="" textlink="">
      <xdr:nvSpPr>
        <xdr:cNvPr id="547" name="テキスト ボックス 546"/>
        <xdr:cNvSpPr txBox="1"/>
      </xdr:nvSpPr>
      <xdr:spPr>
        <a:xfrm>
          <a:off x="13436111" y="60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52324</xdr:rowOff>
    </xdr:from>
    <xdr:to>
      <xdr:col>67</xdr:col>
      <xdr:colOff>101600</xdr:colOff>
      <xdr:row>38</xdr:row>
      <xdr:rowOff>153924</xdr:rowOff>
    </xdr:to>
    <xdr:sp macro="" textlink="">
      <xdr:nvSpPr>
        <xdr:cNvPr id="548" name="楕円 547"/>
        <xdr:cNvSpPr/>
      </xdr:nvSpPr>
      <xdr:spPr>
        <a:xfrm>
          <a:off x="1276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145051</xdr:rowOff>
    </xdr:from>
    <xdr:ext cx="534377" cy="259045"/>
    <xdr:sp macro="" textlink="">
      <xdr:nvSpPr>
        <xdr:cNvPr id="549" name="テキスト ボックス 548"/>
        <xdr:cNvSpPr txBox="1"/>
      </xdr:nvSpPr>
      <xdr:spPr>
        <a:xfrm>
          <a:off x="12547111" y="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4" name="直線コネクタ 573"/>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5"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6" name="直線コネクタ 575"/>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7"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8" name="直線コネクタ 577"/>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132252</xdr:rowOff>
    </xdr:from>
    <xdr:to>
      <xdr:col>85</xdr:col>
      <xdr:colOff>127000</xdr:colOff>
      <xdr:row>57</xdr:row>
      <xdr:rowOff>141033</xdr:rowOff>
    </xdr:to>
    <xdr:cxnSp macro="">
      <xdr:nvCxnSpPr>
        <xdr:cNvPr id="579" name="直線コネクタ 578"/>
        <xdr:cNvCxnSpPr/>
      </xdr:nvCxnSpPr>
      <xdr:spPr>
        <a:xfrm>
          <a:off x="15481300" y="9733452"/>
          <a:ext cx="8382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80"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81" name="フローチャート: 判断 580"/>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132252</xdr:rowOff>
    </xdr:from>
    <xdr:to>
      <xdr:col>81</xdr:col>
      <xdr:colOff>50800</xdr:colOff>
      <xdr:row>57</xdr:row>
      <xdr:rowOff>125660</xdr:rowOff>
    </xdr:to>
    <xdr:cxnSp macro="">
      <xdr:nvCxnSpPr>
        <xdr:cNvPr id="582" name="直線コネクタ 581"/>
        <xdr:cNvCxnSpPr/>
      </xdr:nvCxnSpPr>
      <xdr:spPr>
        <a:xfrm flipV="1">
          <a:off x="14592300" y="973345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3" name="フローチャート: 判断 582"/>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4" name="テキスト ボックス 583"/>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159950</xdr:rowOff>
    </xdr:from>
    <xdr:to>
      <xdr:col>76</xdr:col>
      <xdr:colOff>114300</xdr:colOff>
      <xdr:row>57</xdr:row>
      <xdr:rowOff>125660</xdr:rowOff>
    </xdr:to>
    <xdr:cxnSp macro="">
      <xdr:nvCxnSpPr>
        <xdr:cNvPr id="585" name="直線コネクタ 584"/>
        <xdr:cNvCxnSpPr/>
      </xdr:nvCxnSpPr>
      <xdr:spPr>
        <a:xfrm>
          <a:off x="13703300" y="95897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6" name="フローチャート: 判断 585"/>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7" name="テキスト ボックス 586"/>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159950</xdr:rowOff>
    </xdr:from>
    <xdr:to>
      <xdr:col>71</xdr:col>
      <xdr:colOff>177800</xdr:colOff>
      <xdr:row>56</xdr:row>
      <xdr:rowOff>160903</xdr:rowOff>
    </xdr:to>
    <xdr:cxnSp macro="">
      <xdr:nvCxnSpPr>
        <xdr:cNvPr id="588" name="直線コネクタ 587"/>
        <xdr:cNvCxnSpPr/>
      </xdr:nvCxnSpPr>
      <xdr:spPr>
        <a:xfrm flipV="1">
          <a:off x="12814300" y="9589700"/>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9" name="フローチャート: 判断 588"/>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90" name="テキスト ボックス 589"/>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2" name="テキスト ボックス 591"/>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90233</xdr:rowOff>
    </xdr:from>
    <xdr:to>
      <xdr:col>85</xdr:col>
      <xdr:colOff>177800</xdr:colOff>
      <xdr:row>58</xdr:row>
      <xdr:rowOff>20383</xdr:rowOff>
    </xdr:to>
    <xdr:sp macro="" textlink="">
      <xdr:nvSpPr>
        <xdr:cNvPr id="598" name="楕円 597"/>
        <xdr:cNvSpPr/>
      </xdr:nvSpPr>
      <xdr:spPr>
        <a:xfrm>
          <a:off x="162687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68660</xdr:rowOff>
    </xdr:from>
    <xdr:ext cx="534377" cy="259045"/>
    <xdr:sp macro="" textlink="">
      <xdr:nvSpPr>
        <xdr:cNvPr id="599" name="教育費該当値テキスト"/>
        <xdr:cNvSpPr txBox="1"/>
      </xdr:nvSpPr>
      <xdr:spPr>
        <a:xfrm>
          <a:off x="16370300" y="98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81452</xdr:rowOff>
    </xdr:from>
    <xdr:to>
      <xdr:col>81</xdr:col>
      <xdr:colOff>101600</xdr:colOff>
      <xdr:row>57</xdr:row>
      <xdr:rowOff>11602</xdr:rowOff>
    </xdr:to>
    <xdr:sp macro="" textlink="">
      <xdr:nvSpPr>
        <xdr:cNvPr id="600" name="楕円 599"/>
        <xdr:cNvSpPr/>
      </xdr:nvSpPr>
      <xdr:spPr>
        <a:xfrm>
          <a:off x="15430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2729</xdr:rowOff>
    </xdr:from>
    <xdr:ext cx="534377" cy="259045"/>
    <xdr:sp macro="" textlink="">
      <xdr:nvSpPr>
        <xdr:cNvPr id="601" name="テキスト ボックス 600"/>
        <xdr:cNvSpPr txBox="1"/>
      </xdr:nvSpPr>
      <xdr:spPr>
        <a:xfrm>
          <a:off x="15214111" y="97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74860</xdr:rowOff>
    </xdr:from>
    <xdr:to>
      <xdr:col>76</xdr:col>
      <xdr:colOff>165100</xdr:colOff>
      <xdr:row>58</xdr:row>
      <xdr:rowOff>5010</xdr:rowOff>
    </xdr:to>
    <xdr:sp macro="" textlink="">
      <xdr:nvSpPr>
        <xdr:cNvPr id="602" name="楕円 601"/>
        <xdr:cNvSpPr/>
      </xdr:nvSpPr>
      <xdr:spPr>
        <a:xfrm>
          <a:off x="14541500" y="9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167587</xdr:rowOff>
    </xdr:from>
    <xdr:ext cx="534377" cy="259045"/>
    <xdr:sp macro="" textlink="">
      <xdr:nvSpPr>
        <xdr:cNvPr id="603" name="テキスト ボックス 602"/>
        <xdr:cNvSpPr txBox="1"/>
      </xdr:nvSpPr>
      <xdr:spPr>
        <a:xfrm>
          <a:off x="14325111" y="9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109150</xdr:rowOff>
    </xdr:from>
    <xdr:to>
      <xdr:col>72</xdr:col>
      <xdr:colOff>38100</xdr:colOff>
      <xdr:row>56</xdr:row>
      <xdr:rowOff>39300</xdr:rowOff>
    </xdr:to>
    <xdr:sp macro="" textlink="">
      <xdr:nvSpPr>
        <xdr:cNvPr id="604" name="楕円 603"/>
        <xdr:cNvSpPr/>
      </xdr:nvSpPr>
      <xdr:spPr>
        <a:xfrm>
          <a:off x="13652500" y="9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55827</xdr:rowOff>
    </xdr:from>
    <xdr:ext cx="534377" cy="259045"/>
    <xdr:sp macro="" textlink="">
      <xdr:nvSpPr>
        <xdr:cNvPr id="605" name="テキスト ボックス 604"/>
        <xdr:cNvSpPr txBox="1"/>
      </xdr:nvSpPr>
      <xdr:spPr>
        <a:xfrm>
          <a:off x="13436111" y="93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110103</xdr:rowOff>
    </xdr:from>
    <xdr:to>
      <xdr:col>67</xdr:col>
      <xdr:colOff>101600</xdr:colOff>
      <xdr:row>57</xdr:row>
      <xdr:rowOff>40253</xdr:rowOff>
    </xdr:to>
    <xdr:sp macro="" textlink="">
      <xdr:nvSpPr>
        <xdr:cNvPr id="606" name="楕円 605"/>
        <xdr:cNvSpPr/>
      </xdr:nvSpPr>
      <xdr:spPr>
        <a:xfrm>
          <a:off x="12763500" y="97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31380</xdr:rowOff>
    </xdr:from>
    <xdr:ext cx="534377" cy="259045"/>
    <xdr:sp macro="" textlink="">
      <xdr:nvSpPr>
        <xdr:cNvPr id="607" name="テキスト ボックス 606"/>
        <xdr:cNvSpPr txBox="1"/>
      </xdr:nvSpPr>
      <xdr:spPr>
        <a:xfrm>
          <a:off x="12547111" y="98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31" name="直線コネクタ 630"/>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4"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5" name="直線コネクタ 634"/>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50927</xdr:rowOff>
    </xdr:from>
    <xdr:to>
      <xdr:col>85</xdr:col>
      <xdr:colOff>127000</xdr:colOff>
      <xdr:row>79</xdr:row>
      <xdr:rowOff>44450</xdr:rowOff>
    </xdr:to>
    <xdr:cxnSp macro="">
      <xdr:nvCxnSpPr>
        <xdr:cNvPr id="636" name="直線コネクタ 635"/>
        <xdr:cNvCxnSpPr/>
      </xdr:nvCxnSpPr>
      <xdr:spPr>
        <a:xfrm flipV="1">
          <a:off x="15481300" y="13424027"/>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7"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8" name="フローチャート: 判断 637"/>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40" name="フローチャート: 判断 639"/>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41" name="テキスト ボックス 640"/>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3" name="フローチャート: 判断 642"/>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4" name="テキスト ボックス 643"/>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6" name="フローチャート: 判断 645"/>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7" name="テキスト ボックス 646"/>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8" name="フローチャート: 判断 647"/>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9" name="テキスト ボックス 648"/>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xdr:rowOff>
    </xdr:from>
    <xdr:to>
      <xdr:col>85</xdr:col>
      <xdr:colOff>177800</xdr:colOff>
      <xdr:row>78</xdr:row>
      <xdr:rowOff>101727</xdr:rowOff>
    </xdr:to>
    <xdr:sp macro="" textlink="">
      <xdr:nvSpPr>
        <xdr:cNvPr id="655" name="楕円 654"/>
        <xdr:cNvSpPr/>
      </xdr:nvSpPr>
      <xdr:spPr>
        <a:xfrm>
          <a:off x="162687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23004</xdr:rowOff>
    </xdr:from>
    <xdr:ext cx="469744" cy="259045"/>
    <xdr:sp macro="" textlink="">
      <xdr:nvSpPr>
        <xdr:cNvPr id="656" name="災害復旧費該当値テキスト"/>
        <xdr:cNvSpPr txBox="1"/>
      </xdr:nvSpPr>
      <xdr:spPr>
        <a:xfrm>
          <a:off x="16370300" y="132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6" name="テキスト ボックス 675"/>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6" name="テキスト ボックス 68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8" name="テキスト ボックス 687"/>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2" name="直線コネクタ 691"/>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3"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4" name="直線コネクタ 693"/>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5"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6" name="直線コネクタ 695"/>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27657</xdr:rowOff>
    </xdr:from>
    <xdr:to>
      <xdr:col>85</xdr:col>
      <xdr:colOff>127000</xdr:colOff>
      <xdr:row>97</xdr:row>
      <xdr:rowOff>54032</xdr:rowOff>
    </xdr:to>
    <xdr:cxnSp macro="">
      <xdr:nvCxnSpPr>
        <xdr:cNvPr id="697" name="直線コネクタ 696"/>
        <xdr:cNvCxnSpPr/>
      </xdr:nvCxnSpPr>
      <xdr:spPr>
        <a:xfrm>
          <a:off x="15481300" y="16658307"/>
          <a:ext cx="8382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8"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9" name="フローチャート: 判断 698"/>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70977</xdr:rowOff>
    </xdr:from>
    <xdr:to>
      <xdr:col>81</xdr:col>
      <xdr:colOff>50800</xdr:colOff>
      <xdr:row>97</xdr:row>
      <xdr:rowOff>27657</xdr:rowOff>
    </xdr:to>
    <xdr:cxnSp macro="">
      <xdr:nvCxnSpPr>
        <xdr:cNvPr id="700" name="直線コネクタ 699"/>
        <xdr:cNvCxnSpPr/>
      </xdr:nvCxnSpPr>
      <xdr:spPr>
        <a:xfrm>
          <a:off x="14592300" y="1653017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701" name="フローチャート: 判断 700"/>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2" name="テキスト ボックス 701"/>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70977</xdr:rowOff>
    </xdr:from>
    <xdr:to>
      <xdr:col>76</xdr:col>
      <xdr:colOff>114300</xdr:colOff>
      <xdr:row>96</xdr:row>
      <xdr:rowOff>144400</xdr:rowOff>
    </xdr:to>
    <xdr:cxnSp macro="">
      <xdr:nvCxnSpPr>
        <xdr:cNvPr id="703" name="直線コネクタ 702"/>
        <xdr:cNvCxnSpPr/>
      </xdr:nvCxnSpPr>
      <xdr:spPr>
        <a:xfrm flipV="1">
          <a:off x="13703300" y="16530177"/>
          <a:ext cx="8890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4" name="フローチャート: 判断 703"/>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5" name="テキスト ボックス 704"/>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144400</xdr:rowOff>
    </xdr:from>
    <xdr:to>
      <xdr:col>71</xdr:col>
      <xdr:colOff>177800</xdr:colOff>
      <xdr:row>96</xdr:row>
      <xdr:rowOff>148972</xdr:rowOff>
    </xdr:to>
    <xdr:cxnSp macro="">
      <xdr:nvCxnSpPr>
        <xdr:cNvPr id="706" name="直線コネクタ 705"/>
        <xdr:cNvCxnSpPr/>
      </xdr:nvCxnSpPr>
      <xdr:spPr>
        <a:xfrm flipV="1">
          <a:off x="12814300" y="16603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7" name="フローチャート: 判断 706"/>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8" name="テキスト ボックス 707"/>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9" name="フローチャート: 判断 708"/>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10" name="テキスト ボックス 709"/>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3232</xdr:rowOff>
    </xdr:from>
    <xdr:to>
      <xdr:col>85</xdr:col>
      <xdr:colOff>177800</xdr:colOff>
      <xdr:row>97</xdr:row>
      <xdr:rowOff>104832</xdr:rowOff>
    </xdr:to>
    <xdr:sp macro="" textlink="">
      <xdr:nvSpPr>
        <xdr:cNvPr id="716" name="楕円 715"/>
        <xdr:cNvSpPr/>
      </xdr:nvSpPr>
      <xdr:spPr>
        <a:xfrm>
          <a:off x="16268700" y="166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153109</xdr:rowOff>
    </xdr:from>
    <xdr:ext cx="534377" cy="259045"/>
    <xdr:sp macro="" textlink="">
      <xdr:nvSpPr>
        <xdr:cNvPr id="717" name="公債費該当値テキスト"/>
        <xdr:cNvSpPr txBox="1"/>
      </xdr:nvSpPr>
      <xdr:spPr>
        <a:xfrm>
          <a:off x="16370300" y="166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148307</xdr:rowOff>
    </xdr:from>
    <xdr:to>
      <xdr:col>81</xdr:col>
      <xdr:colOff>101600</xdr:colOff>
      <xdr:row>97</xdr:row>
      <xdr:rowOff>78457</xdr:rowOff>
    </xdr:to>
    <xdr:sp macro="" textlink="">
      <xdr:nvSpPr>
        <xdr:cNvPr id="718" name="楕円 717"/>
        <xdr:cNvSpPr/>
      </xdr:nvSpPr>
      <xdr:spPr>
        <a:xfrm>
          <a:off x="15430500" y="166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69584</xdr:rowOff>
    </xdr:from>
    <xdr:ext cx="534377" cy="259045"/>
    <xdr:sp macro="" textlink="">
      <xdr:nvSpPr>
        <xdr:cNvPr id="719" name="テキスト ボックス 718"/>
        <xdr:cNvSpPr txBox="1"/>
      </xdr:nvSpPr>
      <xdr:spPr>
        <a:xfrm>
          <a:off x="15214111" y="167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20177</xdr:rowOff>
    </xdr:from>
    <xdr:to>
      <xdr:col>76</xdr:col>
      <xdr:colOff>165100</xdr:colOff>
      <xdr:row>96</xdr:row>
      <xdr:rowOff>121777</xdr:rowOff>
    </xdr:to>
    <xdr:sp macro="" textlink="">
      <xdr:nvSpPr>
        <xdr:cNvPr id="720" name="楕円 719"/>
        <xdr:cNvSpPr/>
      </xdr:nvSpPr>
      <xdr:spPr>
        <a:xfrm>
          <a:off x="14541500" y="164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138304</xdr:rowOff>
    </xdr:from>
    <xdr:ext cx="534377" cy="259045"/>
    <xdr:sp macro="" textlink="">
      <xdr:nvSpPr>
        <xdr:cNvPr id="721" name="テキスト ボックス 720"/>
        <xdr:cNvSpPr txBox="1"/>
      </xdr:nvSpPr>
      <xdr:spPr>
        <a:xfrm>
          <a:off x="14325111" y="1625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93600</xdr:rowOff>
    </xdr:from>
    <xdr:to>
      <xdr:col>72</xdr:col>
      <xdr:colOff>38100</xdr:colOff>
      <xdr:row>97</xdr:row>
      <xdr:rowOff>23750</xdr:rowOff>
    </xdr:to>
    <xdr:sp macro="" textlink="">
      <xdr:nvSpPr>
        <xdr:cNvPr id="722" name="楕円 721"/>
        <xdr:cNvSpPr/>
      </xdr:nvSpPr>
      <xdr:spPr>
        <a:xfrm>
          <a:off x="13652500" y="165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40277</xdr:rowOff>
    </xdr:from>
    <xdr:ext cx="534377" cy="259045"/>
    <xdr:sp macro="" textlink="">
      <xdr:nvSpPr>
        <xdr:cNvPr id="723" name="テキスト ボックス 722"/>
        <xdr:cNvSpPr txBox="1"/>
      </xdr:nvSpPr>
      <xdr:spPr>
        <a:xfrm>
          <a:off x="13436111" y="163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98172</xdr:rowOff>
    </xdr:from>
    <xdr:to>
      <xdr:col>67</xdr:col>
      <xdr:colOff>101600</xdr:colOff>
      <xdr:row>97</xdr:row>
      <xdr:rowOff>28322</xdr:rowOff>
    </xdr:to>
    <xdr:sp macro="" textlink="">
      <xdr:nvSpPr>
        <xdr:cNvPr id="724" name="楕円 723"/>
        <xdr:cNvSpPr/>
      </xdr:nvSpPr>
      <xdr:spPr>
        <a:xfrm>
          <a:off x="12763500" y="16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19449</xdr:rowOff>
    </xdr:from>
    <xdr:ext cx="534377" cy="259045"/>
    <xdr:sp macro="" textlink="">
      <xdr:nvSpPr>
        <xdr:cNvPr id="725" name="テキスト ボックス 724"/>
        <xdr:cNvSpPr txBox="1"/>
      </xdr:nvSpPr>
      <xdr:spPr>
        <a:xfrm>
          <a:off x="12547111" y="166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7" name="直線コネクタ 746"/>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8"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50"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51" name="直線コネクタ 750"/>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32989</xdr:rowOff>
    </xdr:from>
    <xdr:to>
      <xdr:col>116</xdr:col>
      <xdr:colOff>63500</xdr:colOff>
      <xdr:row>38</xdr:row>
      <xdr:rowOff>139700</xdr:rowOff>
    </xdr:to>
    <xdr:cxnSp macro="">
      <xdr:nvCxnSpPr>
        <xdr:cNvPr id="752" name="直線コネクタ 751"/>
        <xdr:cNvCxnSpPr/>
      </xdr:nvCxnSpPr>
      <xdr:spPr>
        <a:xfrm>
          <a:off x="21323300" y="6548089"/>
          <a:ext cx="8382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3"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4" name="フローチャート: 判断 753"/>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32989</xdr:rowOff>
    </xdr:from>
    <xdr:to>
      <xdr:col>111</xdr:col>
      <xdr:colOff>177800</xdr:colOff>
      <xdr:row>38</xdr:row>
      <xdr:rowOff>139700</xdr:rowOff>
    </xdr:to>
    <xdr:cxnSp macro="">
      <xdr:nvCxnSpPr>
        <xdr:cNvPr id="755" name="直線コネクタ 754"/>
        <xdr:cNvCxnSpPr/>
      </xdr:nvCxnSpPr>
      <xdr:spPr>
        <a:xfrm flipV="1">
          <a:off x="20434300" y="6548089"/>
          <a:ext cx="8890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6" name="フローチャート: 判断 755"/>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7" name="テキスト ボックス 756"/>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9" name="フローチャート: 判断 758"/>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60" name="テキスト ボックス 759"/>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105547</xdr:rowOff>
    </xdr:from>
    <xdr:to>
      <xdr:col>102</xdr:col>
      <xdr:colOff>114300</xdr:colOff>
      <xdr:row>38</xdr:row>
      <xdr:rowOff>139700</xdr:rowOff>
    </xdr:to>
    <xdr:cxnSp macro="">
      <xdr:nvCxnSpPr>
        <xdr:cNvPr id="761" name="直線コネクタ 760"/>
        <xdr:cNvCxnSpPr/>
      </xdr:nvCxnSpPr>
      <xdr:spPr>
        <a:xfrm>
          <a:off x="18656300" y="6620647"/>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2" name="フローチャート: 判断 761"/>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3" name="テキスト ボックス 762"/>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4" name="フローチャート: 判断 763"/>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3594</xdr:rowOff>
    </xdr:from>
    <xdr:ext cx="378565" cy="259045"/>
    <xdr:sp macro="" textlink="">
      <xdr:nvSpPr>
        <xdr:cNvPr id="765" name="テキスト ボックス 764"/>
        <xdr:cNvSpPr txBox="1"/>
      </xdr:nvSpPr>
      <xdr:spPr>
        <a:xfrm>
          <a:off x="18467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2"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153639</xdr:rowOff>
    </xdr:from>
    <xdr:to>
      <xdr:col>112</xdr:col>
      <xdr:colOff>38100</xdr:colOff>
      <xdr:row>38</xdr:row>
      <xdr:rowOff>83789</xdr:rowOff>
    </xdr:to>
    <xdr:sp macro="" textlink="">
      <xdr:nvSpPr>
        <xdr:cNvPr id="773" name="楕円 772"/>
        <xdr:cNvSpPr/>
      </xdr:nvSpPr>
      <xdr:spPr>
        <a:xfrm>
          <a:off x="21272500" y="64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100316</xdr:rowOff>
    </xdr:from>
    <xdr:ext cx="469744" cy="259045"/>
    <xdr:sp macro="" textlink="">
      <xdr:nvSpPr>
        <xdr:cNvPr id="774" name="テキスト ボックス 773"/>
        <xdr:cNvSpPr txBox="1"/>
      </xdr:nvSpPr>
      <xdr:spPr>
        <a:xfrm>
          <a:off x="21088428" y="62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54747</xdr:rowOff>
    </xdr:from>
    <xdr:to>
      <xdr:col>98</xdr:col>
      <xdr:colOff>38100</xdr:colOff>
      <xdr:row>38</xdr:row>
      <xdr:rowOff>156347</xdr:rowOff>
    </xdr:to>
    <xdr:sp macro="" textlink="">
      <xdr:nvSpPr>
        <xdr:cNvPr id="779" name="楕円 778"/>
        <xdr:cNvSpPr/>
      </xdr:nvSpPr>
      <xdr:spPr>
        <a:xfrm>
          <a:off x="18605500" y="65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1424</xdr:rowOff>
    </xdr:from>
    <xdr:ext cx="378565" cy="259045"/>
    <xdr:sp macro="" textlink="">
      <xdr:nvSpPr>
        <xdr:cNvPr id="780" name="テキスト ボックス 779"/>
        <xdr:cNvSpPr txBox="1"/>
      </xdr:nvSpPr>
      <xdr:spPr>
        <a:xfrm>
          <a:off x="18467017" y="634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類似団体内平均値と比較</a:t>
          </a:r>
          <a:r>
            <a:rPr kumimoji="1" lang="ja-JP" altLang="en-US" sz="1300" baseline="0">
              <a:latin typeface="ＭＳ Ｐゴシック" panose="020B0600070205080204" pitchFamily="50" charset="-128"/>
              <a:ea typeface="ＭＳ Ｐゴシック" panose="020B0600070205080204" pitchFamily="50" charset="-128"/>
            </a:rPr>
            <a:t>して一人当たりコストが高い状況となっているもののうち、民生費、災害復旧費及び土木費が主なものとして挙げられる。</a:t>
          </a:r>
        </a:p>
        <a:p>
          <a:r>
            <a:rPr kumimoji="1" lang="ja-JP" altLang="en-US" sz="1300" baseline="0">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baseline="0">
              <a:latin typeface="ＭＳ Ｐゴシック" panose="020B0600070205080204" pitchFamily="50" charset="-128"/>
              <a:ea typeface="ＭＳ Ｐゴシック" panose="020B0600070205080204" pitchFamily="50" charset="-128"/>
            </a:rPr>
            <a:t>175,520</a:t>
          </a:r>
          <a:r>
            <a:rPr kumimoji="1" lang="ja-JP" altLang="en-US" sz="1300" baseline="0">
              <a:latin typeface="ＭＳ Ｐゴシック" panose="020B0600070205080204" pitchFamily="50" charset="-128"/>
              <a:ea typeface="ＭＳ Ｐゴシック" panose="020B0600070205080204" pitchFamily="50" charset="-128"/>
            </a:rPr>
            <a:t>円となっており、こども医療費助成、障害福祉サービス経費等の扶助費の増により</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類似団体内平均値を上回る数値となっている。</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災害復旧費の住民一人当たりコストは、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4,330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円となっており、大阪北部地震や台風第</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号の影響により災害復旧事業費の増により類似団体内平均値を</a:t>
          </a:r>
          <a:r>
            <a:rPr kumimoji="1" lang="ja-JP" altLang="en-US" sz="1300" baseline="0">
              <a:latin typeface="ＭＳ Ｐゴシック" panose="020B0600070205080204" pitchFamily="50" charset="-128"/>
              <a:ea typeface="ＭＳ Ｐゴシック" panose="020B0600070205080204" pitchFamily="50" charset="-128"/>
            </a:rPr>
            <a:t>上回る数値となっている。</a:t>
          </a:r>
        </a:p>
        <a:p>
          <a:r>
            <a:rPr kumimoji="1" lang="ja-JP" altLang="en-US" sz="1300" baseline="0">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baseline="0">
              <a:latin typeface="ＭＳ Ｐゴシック" panose="020B0600070205080204" pitchFamily="50" charset="-128"/>
              <a:ea typeface="ＭＳ Ｐゴシック" panose="020B0600070205080204" pitchFamily="50" charset="-128"/>
            </a:rPr>
            <a:t>54,558</a:t>
          </a:r>
          <a:r>
            <a:rPr kumimoji="1" lang="ja-JP" altLang="en-US" sz="1300" baseline="0">
              <a:latin typeface="ＭＳ Ｐゴシック" panose="020B0600070205080204" pitchFamily="50" charset="-128"/>
              <a:ea typeface="ＭＳ Ｐゴシック" panose="020B0600070205080204" pitchFamily="50" charset="-128"/>
            </a:rPr>
            <a:t>円となっており、阪急京都線連続立体交差事業や千里丘駅西地区まちづくり事業用地取得を円滑に進めるため、土地開発基金へ</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積立てを行ったことにより増額とな</a:t>
          </a:r>
          <a:r>
            <a:rPr kumimoji="1" lang="ja-JP" altLang="en-US" sz="1300" baseline="0">
              <a:latin typeface="ＭＳ Ｐゴシック" panose="020B0600070205080204" pitchFamily="50" charset="-128"/>
              <a:ea typeface="ＭＳ Ｐゴシック" panose="020B0600070205080204" pitchFamily="50" charset="-128"/>
            </a:rPr>
            <a:t>った。</a:t>
          </a:r>
        </a:p>
        <a:p>
          <a:r>
            <a:rPr kumimoji="1" lang="ja-JP" altLang="en-US" sz="1300" baseline="0">
              <a:latin typeface="ＭＳ Ｐゴシック" panose="020B0600070205080204" pitchFamily="50" charset="-128"/>
              <a:ea typeface="ＭＳ Ｐゴシック" panose="020B0600070205080204" pitchFamily="50" charset="-128"/>
            </a:rPr>
            <a:t>　いずれの項目においても、扶助費、災害復旧費もしくは土地開発基金へ積立の増額が主な要因となっているため、事業実施の精査や財源確保、給付の適正化等、効率的な財政運営が必要である。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産業都市として発展してきた本市において、標準財政規模のうち市税収入が大きな割合を占めているが、企業収益に依存するため、景気変動に左右されやすい。平成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年度以降財政調整基金の取り崩しや平成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年度以降の実質収支の赤字など財政状況が悪化している。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年度の連結実質赤字比率は、国民健康保険特別会計をはじめ、他の会計も黒字となったこと等から比率は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％を下回った（▲</a:t>
          </a:r>
          <a:r>
            <a:rPr kumimoji="1" lang="en-US" altLang="ja-JP" sz="1400">
              <a:latin typeface="ＭＳ ゴシック" pitchFamily="49" charset="-128"/>
              <a:ea typeface="ＭＳ ゴシック" pitchFamily="49" charset="-128"/>
            </a:rPr>
            <a:t>23.21</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連結実質赤字比率の早期健全化基準（</a:t>
          </a:r>
          <a:r>
            <a:rPr kumimoji="1" lang="en-US" altLang="ja-JP" sz="1400">
              <a:latin typeface="ＭＳ ゴシック" pitchFamily="49" charset="-128"/>
              <a:ea typeface="ＭＳ ゴシック" pitchFamily="49" charset="-128"/>
            </a:rPr>
            <a:t>17.55</a:t>
          </a:r>
          <a:r>
            <a:rPr kumimoji="1" lang="ja-JP" altLang="en-US" sz="1400">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33899201</v>
      </c>
      <c r="BO4" s="423"/>
      <c r="BP4" s="423"/>
      <c r="BQ4" s="423"/>
      <c r="BR4" s="423"/>
      <c r="BS4" s="423"/>
      <c r="BT4" s="423"/>
      <c r="BU4" s="424"/>
      <c r="BV4" s="422">
        <v>33186852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1.1000000000000001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33447820</v>
      </c>
      <c r="BO5" s="428"/>
      <c r="BP5" s="428"/>
      <c r="BQ5" s="428"/>
      <c r="BR5" s="428"/>
      <c r="BS5" s="428"/>
      <c r="BT5" s="428"/>
      <c r="BU5" s="429"/>
      <c r="BV5" s="427">
        <v>32945702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100.7</v>
      </c>
      <c r="CU5" s="398"/>
      <c r="CV5" s="398"/>
      <c r="CW5" s="398"/>
      <c r="CX5" s="398"/>
      <c r="CY5" s="398"/>
      <c r="CZ5" s="398"/>
      <c r="DA5" s="399"/>
      <c r="DB5" s="397">
        <v>100.4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451381</v>
      </c>
      <c r="BO6" s="428"/>
      <c r="BP6" s="428"/>
      <c r="BQ6" s="428"/>
      <c r="BR6" s="428"/>
      <c r="BS6" s="428"/>
      <c r="BT6" s="428"/>
      <c r="BU6" s="429"/>
      <c r="BV6" s="427">
        <v>241150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100.7</v>
      </c>
      <c r="CU6" s="578"/>
      <c r="CV6" s="578"/>
      <c r="CW6" s="578"/>
      <c r="CX6" s="578"/>
      <c r="CY6" s="578"/>
      <c r="CZ6" s="578"/>
      <c r="DA6" s="579"/>
      <c r="DB6" s="577">
        <v>100.4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46198</v>
      </c>
      <c r="BO7" s="428"/>
      <c r="BP7" s="428"/>
      <c r="BQ7" s="428"/>
      <c r="BR7" s="428"/>
      <c r="BS7" s="428"/>
      <c r="BT7" s="428"/>
      <c r="BU7" s="429"/>
      <c r="BV7" s="427">
        <v>26970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18848437</v>
      </c>
      <c r="CU7" s="428"/>
      <c r="CV7" s="428"/>
      <c r="CW7" s="428"/>
      <c r="CX7" s="428"/>
      <c r="CY7" s="428"/>
      <c r="CZ7" s="428"/>
      <c r="DA7" s="429"/>
      <c r="DB7" s="427">
        <v>19686289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405183</v>
      </c>
      <c r="BO8" s="428"/>
      <c r="BP8" s="428"/>
      <c r="BQ8" s="428"/>
      <c r="BR8" s="428"/>
      <c r="BS8" s="428"/>
      <c r="BT8" s="428"/>
      <c r="BU8" s="429"/>
      <c r="BV8" s="427">
        <v>214180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1</v>
      </c>
      <c r="CU8" s="541"/>
      <c r="CV8" s="541"/>
      <c r="CW8" s="541"/>
      <c r="CX8" s="541"/>
      <c r="CY8" s="541"/>
      <c r="CZ8" s="541"/>
      <c r="DA8" s="542"/>
      <c r="DB8" s="540">
        <v>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85007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191003</v>
      </c>
      <c r="BO9" s="428"/>
      <c r="BP9" s="428"/>
      <c r="BQ9" s="428"/>
      <c r="BR9" s="428"/>
      <c r="BS9" s="428"/>
      <c r="BT9" s="428"/>
      <c r="BU9" s="429"/>
      <c r="BV9" s="427">
        <v>-60195</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10.9</v>
      </c>
      <c r="CU9" s="398"/>
      <c r="CV9" s="398"/>
      <c r="CW9" s="398"/>
      <c r="CX9" s="398"/>
      <c r="CY9" s="398"/>
      <c r="CZ9" s="398"/>
      <c r="DA9" s="399"/>
      <c r="DB9" s="397">
        <v>12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83720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107490</v>
      </c>
      <c r="BO10" s="428"/>
      <c r="BP10" s="428"/>
      <c r="BQ10" s="428"/>
      <c r="BR10" s="428"/>
      <c r="BS10" s="428"/>
      <c r="BT10" s="428"/>
      <c r="BU10" s="429"/>
      <c r="BV10" s="427">
        <v>137891</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78528</v>
      </c>
      <c r="BO11" s="428"/>
      <c r="BP11" s="428"/>
      <c r="BQ11" s="428"/>
      <c r="BR11" s="428"/>
      <c r="BS11" s="428"/>
      <c r="BT11" s="428"/>
      <c r="BU11" s="429"/>
      <c r="BV11" s="427">
        <v>124186</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85855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500000</v>
      </c>
      <c r="BO12" s="428"/>
      <c r="BP12" s="428"/>
      <c r="BQ12" s="428"/>
      <c r="BR12" s="428"/>
      <c r="BS12" s="428"/>
      <c r="BT12" s="428"/>
      <c r="BU12" s="429"/>
      <c r="BV12" s="427">
        <v>655000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84494</v>
      </c>
      <c r="S13" s="531"/>
      <c r="T13" s="531"/>
      <c r="U13" s="531"/>
      <c r="V13" s="532"/>
      <c r="W13" s="518" t="s">
        <v>137</v>
      </c>
      <c r="X13" s="440"/>
      <c r="Y13" s="440"/>
      <c r="Z13" s="440"/>
      <c r="AA13" s="440"/>
      <c r="AB13" s="441"/>
      <c r="AC13" s="403">
        <v>113</v>
      </c>
      <c r="AD13" s="404"/>
      <c r="AE13" s="404"/>
      <c r="AF13" s="404"/>
      <c r="AG13" s="405"/>
      <c r="AH13" s="403">
        <v>119</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-122979</v>
      </c>
      <c r="BO13" s="428"/>
      <c r="BP13" s="428"/>
      <c r="BQ13" s="428"/>
      <c r="BR13" s="428"/>
      <c r="BS13" s="428"/>
      <c r="BT13" s="428"/>
      <c r="BU13" s="429"/>
      <c r="BV13" s="427">
        <v>-453118</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1.9</v>
      </c>
      <c r="CU13" s="398"/>
      <c r="CV13" s="398"/>
      <c r="CW13" s="398"/>
      <c r="CX13" s="398"/>
      <c r="CY13" s="398"/>
      <c r="CZ13" s="398"/>
      <c r="DA13" s="399"/>
      <c r="DB13" s="397">
        <v>2.9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85404</v>
      </c>
      <c r="S14" s="531"/>
      <c r="T14" s="531"/>
      <c r="U14" s="531"/>
      <c r="V14" s="532"/>
      <c r="W14" s="533"/>
      <c r="X14" s="443"/>
      <c r="Y14" s="443"/>
      <c r="Z14" s="443"/>
      <c r="AA14" s="443"/>
      <c r="AB14" s="444"/>
      <c r="AC14" s="523">
        <v>0.3</v>
      </c>
      <c r="AD14" s="524"/>
      <c r="AE14" s="524"/>
      <c r="AF14" s="524"/>
      <c r="AG14" s="525"/>
      <c r="AH14" s="523">
        <v>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84146</v>
      </c>
      <c r="S15" s="531"/>
      <c r="T15" s="531"/>
      <c r="U15" s="531"/>
      <c r="V15" s="532"/>
      <c r="W15" s="518" t="s">
        <v>145</v>
      </c>
      <c r="X15" s="440"/>
      <c r="Y15" s="440"/>
      <c r="Z15" s="440"/>
      <c r="AA15" s="440"/>
      <c r="AB15" s="441"/>
      <c r="AC15" s="403">
        <v>10551</v>
      </c>
      <c r="AD15" s="404"/>
      <c r="AE15" s="404"/>
      <c r="AF15" s="404"/>
      <c r="AG15" s="405"/>
      <c r="AH15" s="403">
        <v>10419</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14314891</v>
      </c>
      <c r="BO15" s="423"/>
      <c r="BP15" s="423"/>
      <c r="BQ15" s="423"/>
      <c r="BR15" s="423"/>
      <c r="BS15" s="423"/>
      <c r="BT15" s="423"/>
      <c r="BU15" s="424"/>
      <c r="BV15" s="422">
        <v>15184162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28.5</v>
      </c>
      <c r="AD16" s="524"/>
      <c r="AE16" s="524"/>
      <c r="AF16" s="524"/>
      <c r="AG16" s="525"/>
      <c r="AH16" s="523">
        <v>29.2</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14410787</v>
      </c>
      <c r="BO16" s="428"/>
      <c r="BP16" s="428"/>
      <c r="BQ16" s="428"/>
      <c r="BR16" s="428"/>
      <c r="BS16" s="428"/>
      <c r="BT16" s="428"/>
      <c r="BU16" s="429"/>
      <c r="BV16" s="427">
        <v>14553483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26296</v>
      </c>
      <c r="AD17" s="404"/>
      <c r="AE17" s="404"/>
      <c r="AF17" s="404"/>
      <c r="AG17" s="405"/>
      <c r="AH17" s="403">
        <v>25116</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18523937</v>
      </c>
      <c r="BO17" s="428"/>
      <c r="BP17" s="428"/>
      <c r="BQ17" s="428"/>
      <c r="BR17" s="428"/>
      <c r="BS17" s="428"/>
      <c r="BT17" s="428"/>
      <c r="BU17" s="429"/>
      <c r="BV17" s="427">
        <v>19686289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14.87</v>
      </c>
      <c r="M18" s="492"/>
      <c r="N18" s="492"/>
      <c r="O18" s="492"/>
      <c r="P18" s="492"/>
      <c r="Q18" s="492"/>
      <c r="R18" s="493"/>
      <c r="S18" s="493"/>
      <c r="T18" s="493"/>
      <c r="U18" s="493"/>
      <c r="V18" s="494"/>
      <c r="W18" s="508"/>
      <c r="X18" s="509"/>
      <c r="Y18" s="509"/>
      <c r="Z18" s="509"/>
      <c r="AA18" s="509"/>
      <c r="AB18" s="519"/>
      <c r="AC18" s="391">
        <v>71.099999999999994</v>
      </c>
      <c r="AD18" s="392"/>
      <c r="AE18" s="392"/>
      <c r="AF18" s="392"/>
      <c r="AG18" s="495"/>
      <c r="AH18" s="391">
        <v>70.400000000000006</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19295769</v>
      </c>
      <c r="BO18" s="428"/>
      <c r="BP18" s="428"/>
      <c r="BQ18" s="428"/>
      <c r="BR18" s="428"/>
      <c r="BS18" s="428"/>
      <c r="BT18" s="428"/>
      <c r="BU18" s="429"/>
      <c r="BV18" s="427">
        <v>19190767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5717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22963026</v>
      </c>
      <c r="BO19" s="428"/>
      <c r="BP19" s="428"/>
      <c r="BQ19" s="428"/>
      <c r="BR19" s="428"/>
      <c r="BS19" s="428"/>
      <c r="BT19" s="428"/>
      <c r="BU19" s="429"/>
      <c r="BV19" s="427">
        <v>22042889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36873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18530553</v>
      </c>
      <c r="BO23" s="428"/>
      <c r="BP23" s="428"/>
      <c r="BQ23" s="428"/>
      <c r="BR23" s="428"/>
      <c r="BS23" s="428"/>
      <c r="BT23" s="428"/>
      <c r="BU23" s="429"/>
      <c r="BV23" s="427">
        <v>20196664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9000</v>
      </c>
      <c r="R24" s="404"/>
      <c r="S24" s="404"/>
      <c r="T24" s="404"/>
      <c r="U24" s="404"/>
      <c r="V24" s="405"/>
      <c r="W24" s="469"/>
      <c r="X24" s="460"/>
      <c r="Y24" s="461"/>
      <c r="Z24" s="400" t="s">
        <v>169</v>
      </c>
      <c r="AA24" s="401"/>
      <c r="AB24" s="401"/>
      <c r="AC24" s="401"/>
      <c r="AD24" s="401"/>
      <c r="AE24" s="401"/>
      <c r="AF24" s="401"/>
      <c r="AG24" s="402"/>
      <c r="AH24" s="403">
        <v>519</v>
      </c>
      <c r="AI24" s="404"/>
      <c r="AJ24" s="404"/>
      <c r="AK24" s="404"/>
      <c r="AL24" s="405"/>
      <c r="AM24" s="403">
        <v>1612014</v>
      </c>
      <c r="AN24" s="404"/>
      <c r="AO24" s="404"/>
      <c r="AP24" s="404"/>
      <c r="AQ24" s="404"/>
      <c r="AR24" s="405"/>
      <c r="AS24" s="403">
        <v>3106</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10522654</v>
      </c>
      <c r="BO24" s="428"/>
      <c r="BP24" s="428"/>
      <c r="BQ24" s="428"/>
      <c r="BR24" s="428"/>
      <c r="BS24" s="428"/>
      <c r="BT24" s="428"/>
      <c r="BU24" s="429"/>
      <c r="BV24" s="427">
        <v>11462705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7700</v>
      </c>
      <c r="R25" s="404"/>
      <c r="S25" s="404"/>
      <c r="T25" s="404"/>
      <c r="U25" s="404"/>
      <c r="V25" s="405"/>
      <c r="W25" s="469"/>
      <c r="X25" s="460"/>
      <c r="Y25" s="461"/>
      <c r="Z25" s="400" t="s">
        <v>172</v>
      </c>
      <c r="AA25" s="401"/>
      <c r="AB25" s="401"/>
      <c r="AC25" s="401"/>
      <c r="AD25" s="401"/>
      <c r="AE25" s="401"/>
      <c r="AF25" s="401"/>
      <c r="AG25" s="402"/>
      <c r="AH25" s="403">
        <v>101</v>
      </c>
      <c r="AI25" s="404"/>
      <c r="AJ25" s="404"/>
      <c r="AK25" s="404"/>
      <c r="AL25" s="405"/>
      <c r="AM25" s="403">
        <v>291789</v>
      </c>
      <c r="AN25" s="404"/>
      <c r="AO25" s="404"/>
      <c r="AP25" s="404"/>
      <c r="AQ25" s="404"/>
      <c r="AR25" s="405"/>
      <c r="AS25" s="403">
        <v>2889</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4378389</v>
      </c>
      <c r="BO25" s="423"/>
      <c r="BP25" s="423"/>
      <c r="BQ25" s="423"/>
      <c r="BR25" s="423"/>
      <c r="BS25" s="423"/>
      <c r="BT25" s="423"/>
      <c r="BU25" s="424"/>
      <c r="BV25" s="422">
        <v>5775041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7000</v>
      </c>
      <c r="R26" s="404"/>
      <c r="S26" s="404"/>
      <c r="T26" s="404"/>
      <c r="U26" s="404"/>
      <c r="V26" s="405"/>
      <c r="W26" s="469"/>
      <c r="X26" s="460"/>
      <c r="Y26" s="461"/>
      <c r="Z26" s="400" t="s">
        <v>175</v>
      </c>
      <c r="AA26" s="482"/>
      <c r="AB26" s="482"/>
      <c r="AC26" s="482"/>
      <c r="AD26" s="482"/>
      <c r="AE26" s="482"/>
      <c r="AF26" s="482"/>
      <c r="AG26" s="483"/>
      <c r="AH26" s="403">
        <v>57</v>
      </c>
      <c r="AI26" s="404"/>
      <c r="AJ26" s="404"/>
      <c r="AK26" s="404"/>
      <c r="AL26" s="405"/>
      <c r="AM26" s="403">
        <v>204744</v>
      </c>
      <c r="AN26" s="404"/>
      <c r="AO26" s="404"/>
      <c r="AP26" s="404"/>
      <c r="AQ26" s="404"/>
      <c r="AR26" s="405"/>
      <c r="AS26" s="403">
        <v>3592</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6200</v>
      </c>
      <c r="R27" s="404"/>
      <c r="S27" s="404"/>
      <c r="T27" s="404"/>
      <c r="U27" s="404"/>
      <c r="V27" s="405"/>
      <c r="W27" s="469"/>
      <c r="X27" s="460"/>
      <c r="Y27" s="461"/>
      <c r="Z27" s="400" t="s">
        <v>179</v>
      </c>
      <c r="AA27" s="401"/>
      <c r="AB27" s="401"/>
      <c r="AC27" s="401"/>
      <c r="AD27" s="401"/>
      <c r="AE27" s="401"/>
      <c r="AF27" s="401"/>
      <c r="AG27" s="402"/>
      <c r="AH27" s="403">
        <v>26</v>
      </c>
      <c r="AI27" s="404"/>
      <c r="AJ27" s="404"/>
      <c r="AK27" s="404"/>
      <c r="AL27" s="405"/>
      <c r="AM27" s="403">
        <v>89141</v>
      </c>
      <c r="AN27" s="404"/>
      <c r="AO27" s="404"/>
      <c r="AP27" s="404"/>
      <c r="AQ27" s="404"/>
      <c r="AR27" s="405"/>
      <c r="AS27" s="403">
        <v>3429</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1167411</v>
      </c>
      <c r="BO27" s="431"/>
      <c r="BP27" s="431"/>
      <c r="BQ27" s="431"/>
      <c r="BR27" s="431"/>
      <c r="BS27" s="431"/>
      <c r="BT27" s="431"/>
      <c r="BU27" s="432"/>
      <c r="BV27" s="430">
        <v>167397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5700</v>
      </c>
      <c r="R28" s="404"/>
      <c r="S28" s="404"/>
      <c r="T28" s="404"/>
      <c r="U28" s="404"/>
      <c r="V28" s="405"/>
      <c r="W28" s="469"/>
      <c r="X28" s="460"/>
      <c r="Y28" s="461"/>
      <c r="Z28" s="400" t="s">
        <v>182</v>
      </c>
      <c r="AA28" s="401"/>
      <c r="AB28" s="401"/>
      <c r="AC28" s="401"/>
      <c r="AD28" s="401"/>
      <c r="AE28" s="401"/>
      <c r="AF28" s="401"/>
      <c r="AG28" s="402"/>
      <c r="AH28" s="403" t="s">
        <v>177</v>
      </c>
      <c r="AI28" s="404"/>
      <c r="AJ28" s="404"/>
      <c r="AK28" s="404"/>
      <c r="AL28" s="405"/>
      <c r="AM28" s="403" t="s">
        <v>177</v>
      </c>
      <c r="AN28" s="404"/>
      <c r="AO28" s="404"/>
      <c r="AP28" s="404"/>
      <c r="AQ28" s="404"/>
      <c r="AR28" s="405"/>
      <c r="AS28" s="403" t="s">
        <v>177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4666822</v>
      </c>
      <c r="BO28" s="423"/>
      <c r="BP28" s="423"/>
      <c r="BQ28" s="423"/>
      <c r="BR28" s="423"/>
      <c r="BS28" s="423"/>
      <c r="BT28" s="423"/>
      <c r="BU28" s="424"/>
      <c r="BV28" s="422">
        <v>5059332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19</v>
      </c>
      <c r="M29" s="404"/>
      <c r="N29" s="404"/>
      <c r="O29" s="404"/>
      <c r="P29" s="405"/>
      <c r="Q29" s="403">
        <v>5350</v>
      </c>
      <c r="R29" s="404"/>
      <c r="S29" s="404"/>
      <c r="T29" s="404"/>
      <c r="U29" s="404"/>
      <c r="V29" s="405"/>
      <c r="W29" s="470"/>
      <c r="X29" s="471"/>
      <c r="Y29" s="472"/>
      <c r="Z29" s="400" t="s">
        <v>185</v>
      </c>
      <c r="AA29" s="401"/>
      <c r="AB29" s="401"/>
      <c r="AC29" s="401"/>
      <c r="AD29" s="401"/>
      <c r="AE29" s="401"/>
      <c r="AF29" s="401"/>
      <c r="AG29" s="402"/>
      <c r="AH29" s="403">
        <v>545</v>
      </c>
      <c r="AI29" s="404"/>
      <c r="AJ29" s="404"/>
      <c r="AK29" s="404"/>
      <c r="AL29" s="405"/>
      <c r="AM29" s="403">
        <v>1701155</v>
      </c>
      <c r="AN29" s="404"/>
      <c r="AO29" s="404"/>
      <c r="AP29" s="404"/>
      <c r="AQ29" s="404"/>
      <c r="AR29" s="405"/>
      <c r="AS29" s="403">
        <v>3121</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3058634</v>
      </c>
      <c r="BO29" s="428"/>
      <c r="BP29" s="428"/>
      <c r="BQ29" s="428"/>
      <c r="BR29" s="428"/>
      <c r="BS29" s="428"/>
      <c r="BT29" s="428"/>
      <c r="BU29" s="429"/>
      <c r="BV29" s="427">
        <v>4055593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98.7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5065275</v>
      </c>
      <c r="BO30" s="431"/>
      <c r="BP30" s="431"/>
      <c r="BQ30" s="431"/>
      <c r="BR30" s="431"/>
      <c r="BS30" s="431"/>
      <c r="BT30" s="431"/>
      <c r="BU30" s="432"/>
      <c r="BV30" s="430">
        <v>5057021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196</v>
      </c>
      <c r="X33" s="389"/>
      <c r="Y33" s="389"/>
      <c r="Z33" s="389"/>
      <c r="AA33" s="389"/>
      <c r="AB33" s="389"/>
      <c r="AC33" s="389"/>
      <c r="AD33" s="389"/>
      <c r="AE33" s="389"/>
      <c r="AF33" s="389"/>
      <c r="AG33" s="389"/>
      <c r="AH33" s="389"/>
      <c r="AI33" s="389"/>
      <c r="AJ33" s="389"/>
      <c r="AK33" s="389"/>
      <c r="AL33" s="215"/>
      <c r="AM33" s="390" t="s">
        <v>194</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194</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摂津市水道事業会計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淀川右岸水防事務組合</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摂津市施設管理公社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パートタイマー等退職金共済特別会計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摂津市下水道事業会計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大阪府後期高齢者医療広域連合（一般会計）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14</v>
      </c>
      <c r="CP35" s="386"/>
      <c r="CQ35" s="385" t="str">
        <f>IF('各会計、関係団体の財政状況及び健全化判断比率'!BS8="","",'各会計、関係団体の財政状況及び健全化判断比率'!BS8)</f>
        <v>摂津都市開発</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大阪府後期高齢者医療広域連合（後期高齢者医療特別会計）</v>
      </c>
      <c r="BZ36" s="385"/>
      <c r="CA36" s="385"/>
      <c r="CB36" s="385"/>
      <c r="CC36" s="385"/>
      <c r="CD36" s="385"/>
      <c r="CE36" s="385"/>
      <c r="CF36" s="385"/>
      <c r="CG36" s="385"/>
      <c r="CH36" s="385"/>
      <c r="CI36" s="385"/>
      <c r="CJ36" s="385"/>
      <c r="CK36" s="385"/>
      <c r="CL36" s="385"/>
      <c r="CM36" s="385"/>
      <c r="CN36" s="213"/>
      <c r="CO36" s="386">
        <f t="shared" si="3"/>
        <v>15</v>
      </c>
      <c r="CP36" s="386"/>
      <c r="CQ36" s="385" t="str">
        <f>IF('各会計、関係団体の財政状況及び健全化判断比率'!BS9="","",'各会計、関係団体の財政状況及び健全化判断比率'!BS9)</f>
        <v>摂津市保健センター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大阪広域水道企業団（水道事業会計）</v>
      </c>
      <c r="BZ37" s="385"/>
      <c r="CA37" s="385"/>
      <c r="CB37" s="385"/>
      <c r="CC37" s="385"/>
      <c r="CD37" s="385"/>
      <c r="CE37" s="385"/>
      <c r="CF37" s="385"/>
      <c r="CG37" s="385"/>
      <c r="CH37" s="385"/>
      <c r="CI37" s="385"/>
      <c r="CJ37" s="385"/>
      <c r="CK37" s="385"/>
      <c r="CL37" s="385"/>
      <c r="CM37" s="385"/>
      <c r="CN37" s="213"/>
      <c r="CO37" s="386">
        <f t="shared" si="3"/>
        <v>16</v>
      </c>
      <c r="CP37" s="386"/>
      <c r="CQ37" s="385" t="str">
        <f>IF('各会計、関係団体の財政状況及び健全化判断比率'!BS10="","",'各会計、関係団体の財政状況及び健全化判断比率'!BS10)</f>
        <v>摂津市土地開発公社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大阪広域水道企業団（工業用水道事業会計）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AIJs/ndag9AtFbm46W6B55xJxJCKprPKs8a6AQjPL5KR+WptGkEzLyMzmLfU1e3F3gUBJBvoSrDEU0H3Z1RwA==" saltValue="G8Q61QTTE84Zp+cKWFQ6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5" t="s">
        <v>559</v>
      </c>
      <c r="D34" s="1205"/>
      <c r="E34" s="1206"/>
      <c r="F34" s="32">
        <v>15.9</v>
      </c>
      <c r="G34" s="33">
        <v>16.39</v>
      </c>
      <c r="H34" s="33">
        <v>16.41</v>
      </c>
      <c r="I34" s="33">
        <v>16.75</v>
      </c>
      <c r="J34" s="34">
        <v>17.86</v>
      </c>
      <c r="K34" s="22"/>
      <c r="L34" s="22"/>
      <c r="M34" s="22"/>
      <c r="N34" s="22"/>
      <c r="O34" s="22"/>
      <c r="P34" s="22"/>
    </row>
    <row r="35" spans="1:16" ht="39" customHeight="1" x14ac:dyDescent="0.15">
      <c r="A35" s="22"/>
      <c r="B35" s="35"/>
      <c r="C35" s="1199" t="s">
        <v>560</v>
      </c>
      <c r="D35" s="1200"/>
      <c r="E35" s="1201"/>
      <c r="F35" s="36" t="s">
        <v>511</v>
      </c>
      <c r="G35" s="37" t="s">
        <v>511</v>
      </c>
      <c r="H35" s="37" t="s">
        <v>511</v>
      </c>
      <c r="I35" s="37">
        <v>2.1</v>
      </c>
      <c r="J35" s="38">
        <v>2.58</v>
      </c>
      <c r="K35" s="22"/>
      <c r="L35" s="22"/>
      <c r="M35" s="22"/>
      <c r="N35" s="22"/>
      <c r="O35" s="22"/>
      <c r="P35" s="22"/>
    </row>
    <row r="36" spans="1:16" ht="39" customHeight="1" x14ac:dyDescent="0.15">
      <c r="A36" s="22"/>
      <c r="B36" s="35"/>
      <c r="C36" s="1199" t="s">
        <v>561</v>
      </c>
      <c r="D36" s="1200"/>
      <c r="E36" s="1201"/>
      <c r="F36" s="36">
        <v>1.58</v>
      </c>
      <c r="G36" s="37">
        <v>1.84</v>
      </c>
      <c r="H36" s="37">
        <v>1.47</v>
      </c>
      <c r="I36" s="37">
        <v>1.08</v>
      </c>
      <c r="J36" s="38">
        <v>2.14</v>
      </c>
      <c r="K36" s="22"/>
      <c r="L36" s="22"/>
      <c r="M36" s="22"/>
      <c r="N36" s="22"/>
      <c r="O36" s="22"/>
      <c r="P36" s="22"/>
    </row>
    <row r="37" spans="1:16" ht="39" customHeight="1" x14ac:dyDescent="0.15">
      <c r="A37" s="22"/>
      <c r="B37" s="35"/>
      <c r="C37" s="1199" t="s">
        <v>562</v>
      </c>
      <c r="D37" s="1200"/>
      <c r="E37" s="1201"/>
      <c r="F37" s="36">
        <v>0.19</v>
      </c>
      <c r="G37" s="37">
        <v>0.2</v>
      </c>
      <c r="H37" s="37">
        <v>0.37</v>
      </c>
      <c r="I37" s="37">
        <v>0.22</v>
      </c>
      <c r="J37" s="38">
        <v>0.25</v>
      </c>
      <c r="K37" s="22"/>
      <c r="L37" s="22"/>
      <c r="M37" s="22"/>
      <c r="N37" s="22"/>
      <c r="O37" s="22"/>
      <c r="P37" s="22"/>
    </row>
    <row r="38" spans="1:16" ht="39" customHeight="1" x14ac:dyDescent="0.15">
      <c r="A38" s="22"/>
      <c r="B38" s="35"/>
      <c r="C38" s="1199" t="s">
        <v>563</v>
      </c>
      <c r="D38" s="1200"/>
      <c r="E38" s="1201"/>
      <c r="F38" s="36">
        <v>0.75</v>
      </c>
      <c r="G38" s="37">
        <v>0.66</v>
      </c>
      <c r="H38" s="37">
        <v>1.5</v>
      </c>
      <c r="I38" s="37">
        <v>1.87</v>
      </c>
      <c r="J38" s="38">
        <v>0.21</v>
      </c>
      <c r="K38" s="22"/>
      <c r="L38" s="22"/>
      <c r="M38" s="22"/>
      <c r="N38" s="22"/>
      <c r="O38" s="22"/>
      <c r="P38" s="22"/>
    </row>
    <row r="39" spans="1:16" ht="39" customHeight="1" x14ac:dyDescent="0.15">
      <c r="A39" s="22"/>
      <c r="B39" s="35"/>
      <c r="C39" s="1199" t="s">
        <v>564</v>
      </c>
      <c r="D39" s="1200"/>
      <c r="E39" s="1201"/>
      <c r="F39" s="36" t="s">
        <v>565</v>
      </c>
      <c r="G39" s="37">
        <v>0.91</v>
      </c>
      <c r="H39" s="37">
        <v>1.94</v>
      </c>
      <c r="I39" s="37">
        <v>2.72</v>
      </c>
      <c r="J39" s="38">
        <v>0.15</v>
      </c>
      <c r="K39" s="22"/>
      <c r="L39" s="22"/>
      <c r="M39" s="22"/>
      <c r="N39" s="22"/>
      <c r="O39" s="22"/>
      <c r="P39" s="22"/>
    </row>
    <row r="40" spans="1:16" ht="39" customHeight="1" x14ac:dyDescent="0.15">
      <c r="A40" s="22"/>
      <c r="B40" s="35"/>
      <c r="C40" s="1199" t="s">
        <v>566</v>
      </c>
      <c r="D40" s="1200"/>
      <c r="E40" s="1201"/>
      <c r="F40" s="36">
        <v>0</v>
      </c>
      <c r="G40" s="37">
        <v>0</v>
      </c>
      <c r="H40" s="37">
        <v>0</v>
      </c>
      <c r="I40" s="37">
        <v>0</v>
      </c>
      <c r="J40" s="38">
        <v>0</v>
      </c>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567</v>
      </c>
      <c r="D42" s="1200"/>
      <c r="E42" s="1201"/>
      <c r="F42" s="36" t="s">
        <v>511</v>
      </c>
      <c r="G42" s="37" t="s">
        <v>511</v>
      </c>
      <c r="H42" s="37" t="s">
        <v>511</v>
      </c>
      <c r="I42" s="37" t="s">
        <v>511</v>
      </c>
      <c r="J42" s="38" t="s">
        <v>511</v>
      </c>
      <c r="K42" s="22"/>
      <c r="L42" s="22"/>
      <c r="M42" s="22"/>
      <c r="N42" s="22"/>
      <c r="O42" s="22"/>
      <c r="P42" s="22"/>
    </row>
    <row r="43" spans="1:16" ht="39" customHeight="1" thickBot="1" x14ac:dyDescent="0.2">
      <c r="A43" s="22"/>
      <c r="B43" s="40"/>
      <c r="C43" s="1202" t="s">
        <v>568</v>
      </c>
      <c r="D43" s="1203"/>
      <c r="E43" s="1204"/>
      <c r="F43" s="41">
        <v>0.05</v>
      </c>
      <c r="G43" s="42">
        <v>0.09</v>
      </c>
      <c r="H43" s="42">
        <v>0.85</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y160AnWIEgmWIAIYI9LR/MZCd3so5d70m3sDmmRtzm2XoVipx66q7ftdZauE0HU1sjCFbWBrsY/NtUWLlH8A==" saltValue="0oad1//i9RQ3nR1IbDTM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3284</v>
      </c>
      <c r="L45" s="60">
        <v>3049</v>
      </c>
      <c r="M45" s="60">
        <v>2617</v>
      </c>
      <c r="N45" s="60">
        <v>2595</v>
      </c>
      <c r="O45" s="61">
        <v>2497</v>
      </c>
      <c r="P45" s="48"/>
      <c r="Q45" s="48"/>
      <c r="R45" s="48"/>
      <c r="S45" s="48"/>
      <c r="T45" s="48"/>
      <c r="U45" s="48"/>
    </row>
    <row r="46" spans="1:21" ht="30.75" customHeight="1" x14ac:dyDescent="0.15">
      <c r="A46" s="48"/>
      <c r="B46" s="1227"/>
      <c r="C46" s="1228"/>
      <c r="D46" s="62"/>
      <c r="E46" s="1209" t="s">
        <v>13</v>
      </c>
      <c r="F46" s="1209"/>
      <c r="G46" s="1209"/>
      <c r="H46" s="1209"/>
      <c r="I46" s="1209"/>
      <c r="J46" s="1210"/>
      <c r="K46" s="63" t="s">
        <v>511</v>
      </c>
      <c r="L46" s="64" t="s">
        <v>511</v>
      </c>
      <c r="M46" s="64" t="s">
        <v>511</v>
      </c>
      <c r="N46" s="64" t="s">
        <v>511</v>
      </c>
      <c r="O46" s="65" t="s">
        <v>511</v>
      </c>
      <c r="P46" s="48"/>
      <c r="Q46" s="48"/>
      <c r="R46" s="48"/>
      <c r="S46" s="48"/>
      <c r="T46" s="48"/>
      <c r="U46" s="48"/>
    </row>
    <row r="47" spans="1:21" ht="30.75" customHeight="1" x14ac:dyDescent="0.15">
      <c r="A47" s="48"/>
      <c r="B47" s="1227"/>
      <c r="C47" s="1228"/>
      <c r="D47" s="62"/>
      <c r="E47" s="1209" t="s">
        <v>14</v>
      </c>
      <c r="F47" s="1209"/>
      <c r="G47" s="1209"/>
      <c r="H47" s="1209"/>
      <c r="I47" s="1209"/>
      <c r="J47" s="1210"/>
      <c r="K47" s="63" t="s">
        <v>511</v>
      </c>
      <c r="L47" s="64" t="s">
        <v>511</v>
      </c>
      <c r="M47" s="64" t="s">
        <v>511</v>
      </c>
      <c r="N47" s="64" t="s">
        <v>511</v>
      </c>
      <c r="O47" s="65" t="s">
        <v>511</v>
      </c>
      <c r="P47" s="48"/>
      <c r="Q47" s="48"/>
      <c r="R47" s="48"/>
      <c r="S47" s="48"/>
      <c r="T47" s="48"/>
      <c r="U47" s="48"/>
    </row>
    <row r="48" spans="1:21" ht="30.75" customHeight="1" x14ac:dyDescent="0.15">
      <c r="A48" s="48"/>
      <c r="B48" s="1227"/>
      <c r="C48" s="1228"/>
      <c r="D48" s="62"/>
      <c r="E48" s="1209" t="s">
        <v>15</v>
      </c>
      <c r="F48" s="1209"/>
      <c r="G48" s="1209"/>
      <c r="H48" s="1209"/>
      <c r="I48" s="1209"/>
      <c r="J48" s="1210"/>
      <c r="K48" s="63">
        <v>1636</v>
      </c>
      <c r="L48" s="64">
        <v>1580</v>
      </c>
      <c r="M48" s="64">
        <v>1943</v>
      </c>
      <c r="N48" s="64">
        <v>1706</v>
      </c>
      <c r="O48" s="65">
        <v>1636</v>
      </c>
      <c r="P48" s="48"/>
      <c r="Q48" s="48"/>
      <c r="R48" s="48"/>
      <c r="S48" s="48"/>
      <c r="T48" s="48"/>
      <c r="U48" s="48"/>
    </row>
    <row r="49" spans="1:21" ht="30.75" customHeight="1" x14ac:dyDescent="0.15">
      <c r="A49" s="48"/>
      <c r="B49" s="1227"/>
      <c r="C49" s="1228"/>
      <c r="D49" s="62"/>
      <c r="E49" s="1209" t="s">
        <v>16</v>
      </c>
      <c r="F49" s="1209"/>
      <c r="G49" s="1209"/>
      <c r="H49" s="1209"/>
      <c r="I49" s="1209"/>
      <c r="J49" s="1210"/>
      <c r="K49" s="63" t="s">
        <v>511</v>
      </c>
      <c r="L49" s="64" t="s">
        <v>511</v>
      </c>
      <c r="M49" s="64" t="s">
        <v>511</v>
      </c>
      <c r="N49" s="64" t="s">
        <v>511</v>
      </c>
      <c r="O49" s="65" t="s">
        <v>511</v>
      </c>
      <c r="P49" s="48"/>
      <c r="Q49" s="48"/>
      <c r="R49" s="48"/>
      <c r="S49" s="48"/>
      <c r="T49" s="48"/>
      <c r="U49" s="48"/>
    </row>
    <row r="50" spans="1:21" ht="30.75" customHeight="1" x14ac:dyDescent="0.15">
      <c r="A50" s="48"/>
      <c r="B50" s="1227"/>
      <c r="C50" s="1228"/>
      <c r="D50" s="62"/>
      <c r="E50" s="1209" t="s">
        <v>17</v>
      </c>
      <c r="F50" s="1209"/>
      <c r="G50" s="1209"/>
      <c r="H50" s="1209"/>
      <c r="I50" s="1209"/>
      <c r="J50" s="1210"/>
      <c r="K50" s="63">
        <v>9</v>
      </c>
      <c r="L50" s="64">
        <v>9</v>
      </c>
      <c r="M50" s="64">
        <v>8</v>
      </c>
      <c r="N50" s="64">
        <v>8</v>
      </c>
      <c r="O50" s="65">
        <v>60</v>
      </c>
      <c r="P50" s="48"/>
      <c r="Q50" s="48"/>
      <c r="R50" s="48"/>
      <c r="S50" s="48"/>
      <c r="T50" s="48"/>
      <c r="U50" s="48"/>
    </row>
    <row r="51" spans="1:21" ht="30.75" customHeight="1" x14ac:dyDescent="0.15">
      <c r="A51" s="48"/>
      <c r="B51" s="1229"/>
      <c r="C51" s="1230"/>
      <c r="D51" s="66"/>
      <c r="E51" s="1209" t="s">
        <v>18</v>
      </c>
      <c r="F51" s="1209"/>
      <c r="G51" s="1209"/>
      <c r="H51" s="1209"/>
      <c r="I51" s="1209"/>
      <c r="J51" s="1210"/>
      <c r="K51" s="63" t="s">
        <v>511</v>
      </c>
      <c r="L51" s="64" t="s">
        <v>511</v>
      </c>
      <c r="M51" s="64" t="s">
        <v>511</v>
      </c>
      <c r="N51" s="64" t="s">
        <v>511</v>
      </c>
      <c r="O51" s="65" t="s">
        <v>511</v>
      </c>
      <c r="P51" s="48"/>
      <c r="Q51" s="48"/>
      <c r="R51" s="48"/>
      <c r="S51" s="48"/>
      <c r="T51" s="48"/>
      <c r="U51" s="48"/>
    </row>
    <row r="52" spans="1:21" ht="30.75" customHeight="1" x14ac:dyDescent="0.15">
      <c r="A52" s="48"/>
      <c r="B52" s="1207" t="s">
        <v>19</v>
      </c>
      <c r="C52" s="1208"/>
      <c r="D52" s="66"/>
      <c r="E52" s="1209" t="s">
        <v>20</v>
      </c>
      <c r="F52" s="1209"/>
      <c r="G52" s="1209"/>
      <c r="H52" s="1209"/>
      <c r="I52" s="1209"/>
      <c r="J52" s="1210"/>
      <c r="K52" s="63">
        <v>4095</v>
      </c>
      <c r="L52" s="64">
        <v>4004</v>
      </c>
      <c r="M52" s="64">
        <v>4047</v>
      </c>
      <c r="N52" s="64">
        <v>4054</v>
      </c>
      <c r="O52" s="65">
        <v>4007</v>
      </c>
      <c r="P52" s="48"/>
      <c r="Q52" s="48"/>
      <c r="R52" s="48"/>
      <c r="S52" s="48"/>
      <c r="T52" s="48"/>
      <c r="U52" s="48"/>
    </row>
    <row r="53" spans="1:21" ht="30.75" customHeight="1" thickBot="1" x14ac:dyDescent="0.2">
      <c r="A53" s="48"/>
      <c r="B53" s="1211" t="s">
        <v>21</v>
      </c>
      <c r="C53" s="1212"/>
      <c r="D53" s="67"/>
      <c r="E53" s="1213" t="s">
        <v>22</v>
      </c>
      <c r="F53" s="1213"/>
      <c r="G53" s="1213"/>
      <c r="H53" s="1213"/>
      <c r="I53" s="1213"/>
      <c r="J53" s="1214"/>
      <c r="K53" s="68">
        <v>834</v>
      </c>
      <c r="L53" s="69">
        <v>634</v>
      </c>
      <c r="M53" s="69">
        <v>521</v>
      </c>
      <c r="N53" s="69">
        <v>255</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5" t="s">
        <v>25</v>
      </c>
      <c r="C57" s="1216"/>
      <c r="D57" s="1219" t="s">
        <v>26</v>
      </c>
      <c r="E57" s="1220"/>
      <c r="F57" s="1220"/>
      <c r="G57" s="1220"/>
      <c r="H57" s="1220"/>
      <c r="I57" s="1220"/>
      <c r="J57" s="1221"/>
      <c r="K57" s="82" t="s">
        <v>589</v>
      </c>
      <c r="L57" s="83" t="s">
        <v>591</v>
      </c>
      <c r="M57" s="83" t="s">
        <v>589</v>
      </c>
      <c r="N57" s="83" t="s">
        <v>589</v>
      </c>
      <c r="O57" s="84" t="s">
        <v>592</v>
      </c>
    </row>
    <row r="58" spans="1:21" ht="31.5" customHeight="1" thickBot="1" x14ac:dyDescent="0.2">
      <c r="B58" s="1217"/>
      <c r="C58" s="1218"/>
      <c r="D58" s="1222" t="s">
        <v>27</v>
      </c>
      <c r="E58" s="1223"/>
      <c r="F58" s="1223"/>
      <c r="G58" s="1223"/>
      <c r="H58" s="1223"/>
      <c r="I58" s="1223"/>
      <c r="J58" s="1224"/>
      <c r="K58" s="85" t="s">
        <v>590</v>
      </c>
      <c r="L58" s="86" t="s">
        <v>589</v>
      </c>
      <c r="M58" s="86" t="s">
        <v>590</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v7/ezDc+kMVBH3jZe/YmtIEBFT6Vco2FJoWb4r/vmB+wsHefwEaIojAY+Xl1TdEnC/X4PF0LOgfx+WY0hiVPQ==" saltValue="lIuxogT+zg4eL2PAZ0c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45" t="s">
        <v>30</v>
      </c>
      <c r="C41" s="1246"/>
      <c r="D41" s="101"/>
      <c r="E41" s="1247" t="s">
        <v>31</v>
      </c>
      <c r="F41" s="1247"/>
      <c r="G41" s="1247"/>
      <c r="H41" s="1248"/>
      <c r="I41" s="102">
        <v>23598</v>
      </c>
      <c r="J41" s="103">
        <v>23545</v>
      </c>
      <c r="K41" s="103">
        <v>21706</v>
      </c>
      <c r="L41" s="103">
        <v>20197</v>
      </c>
      <c r="M41" s="104">
        <v>18531</v>
      </c>
    </row>
    <row r="42" spans="2:13" ht="27.75" customHeight="1" x14ac:dyDescent="0.15">
      <c r="B42" s="1235"/>
      <c r="C42" s="1236"/>
      <c r="D42" s="105"/>
      <c r="E42" s="1239" t="s">
        <v>32</v>
      </c>
      <c r="F42" s="1239"/>
      <c r="G42" s="1239"/>
      <c r="H42" s="1240"/>
      <c r="I42" s="106">
        <v>306</v>
      </c>
      <c r="J42" s="107">
        <v>91</v>
      </c>
      <c r="K42" s="107">
        <v>82</v>
      </c>
      <c r="L42" s="107">
        <v>863</v>
      </c>
      <c r="M42" s="108">
        <v>531</v>
      </c>
    </row>
    <row r="43" spans="2:13" ht="27.75" customHeight="1" x14ac:dyDescent="0.15">
      <c r="B43" s="1235"/>
      <c r="C43" s="1236"/>
      <c r="D43" s="105"/>
      <c r="E43" s="1239" t="s">
        <v>33</v>
      </c>
      <c r="F43" s="1239"/>
      <c r="G43" s="1239"/>
      <c r="H43" s="1240"/>
      <c r="I43" s="106">
        <v>18950</v>
      </c>
      <c r="J43" s="107">
        <v>17953</v>
      </c>
      <c r="K43" s="107">
        <v>18187</v>
      </c>
      <c r="L43" s="107">
        <v>18553</v>
      </c>
      <c r="M43" s="108">
        <v>17950</v>
      </c>
    </row>
    <row r="44" spans="2:13" ht="27.75" customHeight="1" x14ac:dyDescent="0.15">
      <c r="B44" s="1235"/>
      <c r="C44" s="1236"/>
      <c r="D44" s="105"/>
      <c r="E44" s="1239" t="s">
        <v>34</v>
      </c>
      <c r="F44" s="1239"/>
      <c r="G44" s="1239"/>
      <c r="H44" s="1240"/>
      <c r="I44" s="106" t="s">
        <v>511</v>
      </c>
      <c r="J44" s="107" t="s">
        <v>511</v>
      </c>
      <c r="K44" s="107" t="s">
        <v>511</v>
      </c>
      <c r="L44" s="107" t="s">
        <v>511</v>
      </c>
      <c r="M44" s="108" t="s">
        <v>511</v>
      </c>
    </row>
    <row r="45" spans="2:13" ht="27.75" customHeight="1" x14ac:dyDescent="0.15">
      <c r="B45" s="1235"/>
      <c r="C45" s="1236"/>
      <c r="D45" s="105"/>
      <c r="E45" s="1239" t="s">
        <v>35</v>
      </c>
      <c r="F45" s="1239"/>
      <c r="G45" s="1239"/>
      <c r="H45" s="1240"/>
      <c r="I45" s="106">
        <v>4790</v>
      </c>
      <c r="J45" s="107">
        <v>4625</v>
      </c>
      <c r="K45" s="107">
        <v>4534</v>
      </c>
      <c r="L45" s="107">
        <v>4398</v>
      </c>
      <c r="M45" s="108">
        <v>4233</v>
      </c>
    </row>
    <row r="46" spans="2:13" ht="27.75" customHeight="1" x14ac:dyDescent="0.15">
      <c r="B46" s="1235"/>
      <c r="C46" s="1236"/>
      <c r="D46" s="109"/>
      <c r="E46" s="1239" t="s">
        <v>36</v>
      </c>
      <c r="F46" s="1239"/>
      <c r="G46" s="1239"/>
      <c r="H46" s="1240"/>
      <c r="I46" s="106" t="s">
        <v>511</v>
      </c>
      <c r="J46" s="107" t="s">
        <v>511</v>
      </c>
      <c r="K46" s="107">
        <v>17</v>
      </c>
      <c r="L46" s="107">
        <v>14</v>
      </c>
      <c r="M46" s="108">
        <v>13</v>
      </c>
    </row>
    <row r="47" spans="2:13" ht="27.75" customHeight="1" x14ac:dyDescent="0.15">
      <c r="B47" s="1235"/>
      <c r="C47" s="1236"/>
      <c r="D47" s="110"/>
      <c r="E47" s="1249" t="s">
        <v>37</v>
      </c>
      <c r="F47" s="1250"/>
      <c r="G47" s="1250"/>
      <c r="H47" s="1251"/>
      <c r="I47" s="106" t="s">
        <v>511</v>
      </c>
      <c r="J47" s="107" t="s">
        <v>511</v>
      </c>
      <c r="K47" s="107" t="s">
        <v>511</v>
      </c>
      <c r="L47" s="107" t="s">
        <v>511</v>
      </c>
      <c r="M47" s="108" t="s">
        <v>511</v>
      </c>
    </row>
    <row r="48" spans="2:13" ht="27.75" customHeight="1" x14ac:dyDescent="0.15">
      <c r="B48" s="1235"/>
      <c r="C48" s="1236"/>
      <c r="D48" s="105"/>
      <c r="E48" s="1239" t="s">
        <v>38</v>
      </c>
      <c r="F48" s="1239"/>
      <c r="G48" s="1239"/>
      <c r="H48" s="1240"/>
      <c r="I48" s="106" t="s">
        <v>511</v>
      </c>
      <c r="J48" s="107" t="s">
        <v>511</v>
      </c>
      <c r="K48" s="107" t="s">
        <v>511</v>
      </c>
      <c r="L48" s="107" t="s">
        <v>511</v>
      </c>
      <c r="M48" s="108" t="s">
        <v>511</v>
      </c>
    </row>
    <row r="49" spans="2:13" ht="27.75" customHeight="1" x14ac:dyDescent="0.15">
      <c r="B49" s="1237"/>
      <c r="C49" s="1238"/>
      <c r="D49" s="105"/>
      <c r="E49" s="1239" t="s">
        <v>39</v>
      </c>
      <c r="F49" s="1239"/>
      <c r="G49" s="1239"/>
      <c r="H49" s="1240"/>
      <c r="I49" s="106" t="s">
        <v>511</v>
      </c>
      <c r="J49" s="107" t="s">
        <v>511</v>
      </c>
      <c r="K49" s="107" t="s">
        <v>511</v>
      </c>
      <c r="L49" s="107" t="s">
        <v>511</v>
      </c>
      <c r="M49" s="108" t="s">
        <v>511</v>
      </c>
    </row>
    <row r="50" spans="2:13" ht="27.75" customHeight="1" x14ac:dyDescent="0.15">
      <c r="B50" s="1233" t="s">
        <v>40</v>
      </c>
      <c r="C50" s="1234"/>
      <c r="D50" s="111"/>
      <c r="E50" s="1239" t="s">
        <v>41</v>
      </c>
      <c r="F50" s="1239"/>
      <c r="G50" s="1239"/>
      <c r="H50" s="1240"/>
      <c r="I50" s="106">
        <v>7722</v>
      </c>
      <c r="J50" s="107">
        <v>15249</v>
      </c>
      <c r="K50" s="107">
        <v>15008</v>
      </c>
      <c r="L50" s="107">
        <v>14567</v>
      </c>
      <c r="M50" s="108">
        <v>14854</v>
      </c>
    </row>
    <row r="51" spans="2:13" ht="27.75" customHeight="1" x14ac:dyDescent="0.15">
      <c r="B51" s="1235"/>
      <c r="C51" s="1236"/>
      <c r="D51" s="105"/>
      <c r="E51" s="1239" t="s">
        <v>42</v>
      </c>
      <c r="F51" s="1239"/>
      <c r="G51" s="1239"/>
      <c r="H51" s="1240"/>
      <c r="I51" s="106">
        <v>15342</v>
      </c>
      <c r="J51" s="107">
        <v>14479</v>
      </c>
      <c r="K51" s="107">
        <v>13890</v>
      </c>
      <c r="L51" s="107">
        <v>14554</v>
      </c>
      <c r="M51" s="108">
        <v>14674</v>
      </c>
    </row>
    <row r="52" spans="2:13" ht="27.75" customHeight="1" x14ac:dyDescent="0.15">
      <c r="B52" s="1237"/>
      <c r="C52" s="1238"/>
      <c r="D52" s="105"/>
      <c r="E52" s="1239" t="s">
        <v>43</v>
      </c>
      <c r="F52" s="1239"/>
      <c r="G52" s="1239"/>
      <c r="H52" s="1240"/>
      <c r="I52" s="106">
        <v>31689</v>
      </c>
      <c r="J52" s="107">
        <v>32048</v>
      </c>
      <c r="K52" s="107">
        <v>31142</v>
      </c>
      <c r="L52" s="107">
        <v>29431</v>
      </c>
      <c r="M52" s="108">
        <v>27974</v>
      </c>
    </row>
    <row r="53" spans="2:13" ht="27.75" customHeight="1" thickBot="1" x14ac:dyDescent="0.2">
      <c r="B53" s="1241" t="s">
        <v>44</v>
      </c>
      <c r="C53" s="1242"/>
      <c r="D53" s="112"/>
      <c r="E53" s="1243" t="s">
        <v>45</v>
      </c>
      <c r="F53" s="1243"/>
      <c r="G53" s="1243"/>
      <c r="H53" s="1244"/>
      <c r="I53" s="113">
        <v>-7108</v>
      </c>
      <c r="J53" s="114">
        <v>-15561</v>
      </c>
      <c r="K53" s="114">
        <v>-15512</v>
      </c>
      <c r="L53" s="114">
        <v>-14527</v>
      </c>
      <c r="M53" s="115">
        <v>-16245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L7XI30mA2MTH+1HE1LkCOQ7hdWDobvTi49uo2afpnussJxX6LYLr+vkpALc4aS/xx4eZG7lM7392JDQr0ha7g==" saltValue="MNZ/C5uvd8Cw2ShZYsQw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0" t="s">
        <v>48</v>
      </c>
      <c r="D55" s="1260"/>
      <c r="E55" s="1261"/>
      <c r="F55" s="127">
        <v>5576</v>
      </c>
      <c r="G55" s="127">
        <v>5059</v>
      </c>
      <c r="H55" s="128">
        <v>4667</v>
      </c>
    </row>
    <row r="56" spans="2:8" ht="52.5" customHeight="1" x14ac:dyDescent="0.15">
      <c r="B56" s="129"/>
      <c r="C56" s="1262" t="s">
        <v>49</v>
      </c>
      <c r="D56" s="1262"/>
      <c r="E56" s="1263"/>
      <c r="F56" s="130">
        <v>4052</v>
      </c>
      <c r="G56" s="130">
        <v>4056</v>
      </c>
      <c r="H56" s="131">
        <v>3059</v>
      </c>
    </row>
    <row r="57" spans="2:8" ht="53.25" customHeight="1" x14ac:dyDescent="0.15">
      <c r="B57" s="129"/>
      <c r="C57" s="1264" t="s">
        <v>50</v>
      </c>
      <c r="D57" s="1264"/>
      <c r="E57" s="1265"/>
      <c r="F57" s="132">
        <v>5050</v>
      </c>
      <c r="G57" s="132">
        <v>5057</v>
      </c>
      <c r="H57" s="133">
        <v>5065</v>
      </c>
    </row>
    <row r="58" spans="2:8" ht="45.75" customHeight="1" x14ac:dyDescent="0.15">
      <c r="B58" s="134"/>
      <c r="C58" s="1252" t="s">
        <v>593</v>
      </c>
      <c r="D58" s="1253"/>
      <c r="E58" s="1254"/>
      <c r="F58" s="135">
        <v>4699</v>
      </c>
      <c r="G58" s="135">
        <v>4702</v>
      </c>
      <c r="H58" s="136">
        <v>4704</v>
      </c>
    </row>
    <row r="59" spans="2:8" ht="45.75" customHeight="1" x14ac:dyDescent="0.15">
      <c r="B59" s="134"/>
      <c r="C59" s="1252" t="s">
        <v>594</v>
      </c>
      <c r="D59" s="1253"/>
      <c r="E59" s="1254"/>
      <c r="F59" s="135">
        <v>108</v>
      </c>
      <c r="G59" s="135">
        <v>113</v>
      </c>
      <c r="H59" s="136">
        <v>118</v>
      </c>
    </row>
    <row r="60" spans="2:8" ht="45.75" customHeight="1" x14ac:dyDescent="0.15">
      <c r="B60" s="134"/>
      <c r="C60" s="1252" t="s">
        <v>595</v>
      </c>
      <c r="D60" s="1253"/>
      <c r="E60" s="1254"/>
      <c r="F60" s="135">
        <v>100</v>
      </c>
      <c r="G60" s="135">
        <v>100</v>
      </c>
      <c r="H60" s="136">
        <v>100</v>
      </c>
    </row>
    <row r="61" spans="2:8" ht="45.75" customHeight="1" x14ac:dyDescent="0.15">
      <c r="B61" s="134"/>
      <c r="C61" s="1252" t="s">
        <v>596</v>
      </c>
      <c r="D61" s="1253"/>
      <c r="E61" s="1254"/>
      <c r="F61" s="135">
        <v>96</v>
      </c>
      <c r="G61" s="135">
        <v>95</v>
      </c>
      <c r="H61" s="136">
        <v>94</v>
      </c>
    </row>
    <row r="62" spans="2:8" ht="45.75" customHeight="1" thickBot="1" x14ac:dyDescent="0.2">
      <c r="B62" s="137"/>
      <c r="C62" s="1255" t="s">
        <v>597</v>
      </c>
      <c r="D62" s="1256"/>
      <c r="E62" s="1257"/>
      <c r="F62" s="138">
        <v>46</v>
      </c>
      <c r="G62" s="138">
        <v>45</v>
      </c>
      <c r="H62" s="139">
        <v>46</v>
      </c>
    </row>
    <row r="63" spans="2:8" ht="52.5" customHeight="1" thickBot="1" x14ac:dyDescent="0.2">
      <c r="B63" s="140"/>
      <c r="C63" s="1258" t="s">
        <v>51</v>
      </c>
      <c r="D63" s="1258"/>
      <c r="E63" s="1259"/>
      <c r="F63" s="141">
        <v>14679</v>
      </c>
      <c r="G63" s="141">
        <v>14172</v>
      </c>
      <c r="H63" s="142">
        <v>12791</v>
      </c>
    </row>
    <row r="64" spans="2:8" ht="15" customHeight="1" x14ac:dyDescent="0.15"/>
    <row r="65" ht="0" hidden="1" customHeight="1" x14ac:dyDescent="0.15"/>
    <row r="66" ht="0" hidden="1" customHeight="1" x14ac:dyDescent="0.15"/>
  </sheetData>
  <sheetProtection algorithmName="SHA-512" hashValue="R5bGCUnIdNo79OdOFx9jMui7yTSeD2EHWKWkza5i6Dbwug/MrMmfSOlXHNzeb6HLLzmlLTvKiMrYDvwQ4gQwSw==" saltValue="4+3bL7tp/2ykvowyTFlw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27654</v>
      </c>
      <c r="E3" s="161"/>
      <c r="F3" s="162">
        <v>66255</v>
      </c>
      <c r="G3" s="163"/>
      <c r="H3" s="164"/>
    </row>
    <row r="4" spans="1:8" x14ac:dyDescent="0.15">
      <c r="A4" s="165"/>
      <c r="B4" s="166"/>
      <c r="C4" s="167"/>
      <c r="D4" s="168">
        <v>12439</v>
      </c>
      <c r="E4" s="169"/>
      <c r="F4" s="170">
        <v>31822</v>
      </c>
      <c r="G4" s="171"/>
      <c r="H4" s="172"/>
    </row>
    <row r="5" spans="1:8" x14ac:dyDescent="0.15">
      <c r="A5" s="153" t="s">
        <v>544</v>
      </c>
      <c r="B5" s="158"/>
      <c r="C5" s="159"/>
      <c r="D5" s="160">
        <v>36044</v>
      </c>
      <c r="E5" s="161"/>
      <c r="F5" s="162">
        <v>47278</v>
      </c>
      <c r="G5" s="163"/>
      <c r="H5" s="164"/>
    </row>
    <row r="6" spans="1:8" x14ac:dyDescent="0.15">
      <c r="A6" s="165"/>
      <c r="B6" s="166"/>
      <c r="C6" s="167"/>
      <c r="D6" s="168">
        <v>21679</v>
      </c>
      <c r="E6" s="169"/>
      <c r="F6" s="170">
        <v>24096</v>
      </c>
      <c r="G6" s="171"/>
      <c r="H6" s="172"/>
    </row>
    <row r="7" spans="1:8" x14ac:dyDescent="0.15">
      <c r="A7" s="153" t="s">
        <v>545</v>
      </c>
      <c r="B7" s="158"/>
      <c r="C7" s="159"/>
      <c r="D7" s="160">
        <v>22727</v>
      </c>
      <c r="E7" s="161"/>
      <c r="F7" s="162">
        <v>44504</v>
      </c>
      <c r="G7" s="163"/>
      <c r="H7" s="164"/>
    </row>
    <row r="8" spans="1:8" x14ac:dyDescent="0.15">
      <c r="A8" s="165"/>
      <c r="B8" s="166"/>
      <c r="C8" s="167"/>
      <c r="D8" s="168">
        <v>21266</v>
      </c>
      <c r="E8" s="169"/>
      <c r="F8" s="170">
        <v>25876</v>
      </c>
      <c r="G8" s="171"/>
      <c r="H8" s="172"/>
    </row>
    <row r="9" spans="1:8" x14ac:dyDescent="0.15">
      <c r="A9" s="153" t="s">
        <v>546</v>
      </c>
      <c r="B9" s="158"/>
      <c r="C9" s="159"/>
      <c r="D9" s="160">
        <v>25701</v>
      </c>
      <c r="E9" s="161"/>
      <c r="F9" s="162">
        <v>47820</v>
      </c>
      <c r="G9" s="163"/>
      <c r="H9" s="164"/>
    </row>
    <row r="10" spans="1:8" x14ac:dyDescent="0.15">
      <c r="A10" s="165"/>
      <c r="B10" s="166"/>
      <c r="C10" s="167"/>
      <c r="D10" s="168">
        <v>16868</v>
      </c>
      <c r="E10" s="169"/>
      <c r="F10" s="170">
        <v>25855</v>
      </c>
      <c r="G10" s="171"/>
      <c r="H10" s="172"/>
    </row>
    <row r="11" spans="1:8" x14ac:dyDescent="0.15">
      <c r="A11" s="153" t="s">
        <v>547</v>
      </c>
      <c r="B11" s="158"/>
      <c r="C11" s="159"/>
      <c r="D11" s="160">
        <v>21006</v>
      </c>
      <c r="E11" s="161"/>
      <c r="F11" s="162">
        <v>41934</v>
      </c>
      <c r="G11" s="163"/>
      <c r="H11" s="164"/>
    </row>
    <row r="12" spans="1:8" x14ac:dyDescent="0.15">
      <c r="A12" s="165"/>
      <c r="B12" s="166"/>
      <c r="C12" s="173"/>
      <c r="D12" s="168">
        <v>13449</v>
      </c>
      <c r="E12" s="169"/>
      <c r="F12" s="170">
        <v>23352</v>
      </c>
      <c r="G12" s="171"/>
      <c r="H12" s="172"/>
    </row>
    <row r="13" spans="1:8" x14ac:dyDescent="0.15">
      <c r="A13" s="153"/>
      <c r="B13" s="158"/>
      <c r="C13" s="174"/>
      <c r="D13" s="175">
        <v>26626</v>
      </c>
      <c r="E13" s="176"/>
      <c r="F13" s="177">
        <v>49558</v>
      </c>
      <c r="G13" s="178"/>
      <c r="H13" s="164"/>
    </row>
    <row r="14" spans="1:8" x14ac:dyDescent="0.15">
      <c r="A14" s="165"/>
      <c r="B14" s="166"/>
      <c r="C14" s="167"/>
      <c r="D14" s="168">
        <v>17140</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1.59</v>
      </c>
      <c r="C19" s="179">
        <f>ROUND(VALUE(SUBSTITUTE(実質収支比率等に係る経年分析!G$48,"▲","-")),2)</f>
        <v>1.85</v>
      </c>
      <c r="D19" s="179">
        <f>ROUND(VALUE(SUBSTITUTE(実質収支比率等に係る経年分析!H$48,"▲","-")),2)</f>
        <v>1.48</v>
      </c>
      <c r="E19" s="179">
        <f>ROUND(VALUE(SUBSTITUTE(実質収支比率等に係る経年分析!I$48,"▲","-")),2)</f>
        <v>1.0900000000000001</v>
      </c>
      <c r="F19" s="179">
        <f>ROUND(VALUE(SUBSTITUTE(実質収支比率等に係る経年分析!J$48,"▲","-")),2)</f>
        <v>2.15</v>
      </c>
    </row>
    <row r="20" spans="1:11" x14ac:dyDescent="0.15">
      <c r="A20" s="179" t="s">
        <v>55</v>
      </c>
      <c r="B20" s="179">
        <f>ROUND(VALUE(SUBSTITUTE(実質収支比率等に係る経年分析!F$47,"▲","-")),2)</f>
        <v>29.24</v>
      </c>
      <c r="C20" s="179">
        <f>ROUND(VALUE(SUBSTITUTE(実質収支比率等に係る経年分析!G$47,"▲","-")),2)</f>
        <v>31.87</v>
      </c>
      <c r="D20" s="179">
        <f>ROUND(VALUE(SUBSTITUTE(実質収支比率等に係る経年分析!H$47,"▲","-")),2)</f>
        <v>29.99</v>
      </c>
      <c r="E20" s="179">
        <f>ROUND(VALUE(SUBSTITUTE(実質収支比率等に係る経年分析!I$47,"▲","-")),2)</f>
        <v>25.7</v>
      </c>
      <c r="F20" s="179">
        <f>ROUND(VALUE(SUBSTITUTE(実質収支比率等に係る経年分析!J$47,"▲","-")),2)</f>
        <v>24.76</v>
      </c>
    </row>
    <row r="21" spans="1:11" x14ac:dyDescent="0.15">
      <c r="A21" s="179" t="s">
        <v>56</v>
      </c>
      <c r="B21" s="179">
        <f>IF(ISNUMBER(VALUE(SUBSTITUTE(実質収支比率等に係る経年分析!F$49,"▲","-"))),ROUND(VALUE(SUBSTITUTE(実質収支比率等に係る経年分析!F$49,"▲","-")),2),NA())</f>
        <v>0.7</v>
      </c>
      <c r="C21" s="179">
        <f>IF(ISNUMBER(VALUE(SUBSTITUTE(実質収支比率等に係る経年分析!G$49,"▲","-"))),ROUND(VALUE(SUBSTITUTE(実質収支比率等に係る経年分析!G$49,"▲","-")),2),NA())</f>
        <v>4.1399999999999997</v>
      </c>
      <c r="D21" s="179">
        <f>IF(ISNUMBER(VALUE(SUBSTITUTE(実質収支比率等に係る経年分析!H$49,"▲","-"))),ROUND(VALUE(SUBSTITUTE(実質収支比率等に係る経年分析!H$49,"▲","-")),2),NA())</f>
        <v>2.86</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-0.65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0.85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パートタイマー等退職金共済特別会計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0.54</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1.94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2.72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摂津市下水道事業会計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2.58</v>
      </c>
    </row>
    <row r="36" spans="1:16" x14ac:dyDescent="0.15">
      <c r="A36" s="180" t="str">
        <f>IF(連結実質赤字比率に係る赤字・黒字の構成分析!C$34="",NA(),連結実質赤字比率に係る赤字・黒字の構成分析!C$34)</f>
        <v>摂津市水道事業会計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4095</v>
      </c>
      <c r="E42" s="181"/>
      <c r="F42" s="181"/>
      <c r="G42" s="181">
        <f>'実質公債費比率（分子）の構造'!L$52</f>
        <v>4004</v>
      </c>
      <c r="H42" s="181"/>
      <c r="I42" s="181"/>
      <c r="J42" s="181">
        <f>'実質公債費比率（分子）の構造'!M$52</f>
        <v>4047</v>
      </c>
      <c r="K42" s="181"/>
      <c r="L42" s="181"/>
      <c r="M42" s="181">
        <f>'実質公債費比率（分子）の構造'!N$52</f>
        <v>4054</v>
      </c>
      <c r="N42" s="181"/>
      <c r="O42" s="181"/>
      <c r="P42" s="181">
        <f>'実質公債費比率（分子）の構造'!O$52</f>
        <v>4007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9</v>
      </c>
      <c r="F44" s="181"/>
      <c r="G44" s="181"/>
      <c r="H44" s="181">
        <f>'実質公債費比率（分子）の構造'!M$50</f>
        <v>8</v>
      </c>
      <c r="I44" s="181"/>
      <c r="J44" s="181"/>
      <c r="K44" s="181">
        <f>'実質公債費比率（分子）の構造'!N$50</f>
        <v>8</v>
      </c>
      <c r="L44" s="181"/>
      <c r="M44" s="181"/>
      <c r="N44" s="181">
        <f>'実質公債費比率（分子）の構造'!O$50</f>
        <v>60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1636</v>
      </c>
      <c r="C46" s="181"/>
      <c r="D46" s="181"/>
      <c r="E46" s="181">
        <f>'実質公債費比率（分子）の構造'!L$48</f>
        <v>1580</v>
      </c>
      <c r="F46" s="181"/>
      <c r="G46" s="181"/>
      <c r="H46" s="181">
        <f>'実質公債費比率（分子）の構造'!M$48</f>
        <v>1943</v>
      </c>
      <c r="I46" s="181"/>
      <c r="J46" s="181"/>
      <c r="K46" s="181">
        <f>'実質公債費比率（分子）の構造'!N$48</f>
        <v>1706</v>
      </c>
      <c r="L46" s="181"/>
      <c r="M46" s="181"/>
      <c r="N46" s="181">
        <f>'実質公債費比率（分子）の構造'!O$48</f>
        <v>1636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3284</v>
      </c>
      <c r="C49" s="181"/>
      <c r="D49" s="181"/>
      <c r="E49" s="181">
        <f>'実質公債費比率（分子）の構造'!L$45</f>
        <v>3049</v>
      </c>
      <c r="F49" s="181"/>
      <c r="G49" s="181"/>
      <c r="H49" s="181">
        <f>'実質公債費比率（分子）の構造'!M$45</f>
        <v>2617</v>
      </c>
      <c r="I49" s="181"/>
      <c r="J49" s="181"/>
      <c r="K49" s="181">
        <f>'実質公債費比率（分子）の構造'!N$45</f>
        <v>2595</v>
      </c>
      <c r="L49" s="181"/>
      <c r="M49" s="181"/>
      <c r="N49" s="181">
        <f>'実質公債費比率（分子）の構造'!O$45</f>
        <v>2497</v>
      </c>
      <c r="O49" s="181"/>
      <c r="P49" s="181"/>
    </row>
    <row r="50" spans="1:16" x14ac:dyDescent="0.15">
      <c r="A50" s="181" t="s">
        <v>71</v>
      </c>
      <c r="B50" s="181" t="e">
        <f>NA()</f>
        <v>#N/A</v>
      </c>
      <c r="C50" s="181">
        <f>IF(ISNUMBER('実質公債費比率（分子）の構造'!K$53),'実質公債費比率（分子）の構造'!K$53,NA())</f>
        <v>834</v>
      </c>
      <c r="D50" s="181" t="e">
        <f>NA()</f>
        <v>#N/A</v>
      </c>
      <c r="E50" s="181" t="e">
        <f>NA()</f>
        <v>#N/A</v>
      </c>
      <c r="F50" s="181">
        <f>IF(ISNUMBER('実質公債費比率（分子）の構造'!L$53),'実質公債費比率（分子）の構造'!L$53,NA())</f>
        <v>634</v>
      </c>
      <c r="G50" s="181" t="e">
        <f>NA()</f>
        <v>#N/A</v>
      </c>
      <c r="H50" s="181" t="e">
        <f>NA()</f>
        <v>#N/A</v>
      </c>
      <c r="I50" s="181">
        <f>IF(ISNUMBER('実質公債費比率（分子）の構造'!M$53),'実質公債費比率（分子）の構造'!M$53,NA())</f>
        <v>521</v>
      </c>
      <c r="J50" s="181" t="e">
        <f>NA()</f>
        <v>#N/A</v>
      </c>
      <c r="K50" s="181" t="e">
        <f>NA()</f>
        <v>#N/A</v>
      </c>
      <c r="L50" s="181">
        <f>IF(ISNUMBER('実質公債費比率（分子）の構造'!N$53),'実質公債費比率（分子）の構造'!N$53,NA())</f>
        <v>255</v>
      </c>
      <c r="M50" s="181" t="e">
        <f>NA()</f>
        <v>#N/A</v>
      </c>
      <c r="N50" s="181" t="e">
        <f>NA()</f>
        <v>#N/A</v>
      </c>
      <c r="O50" s="181">
        <f>IF(ISNUMBER('実質公債費比率（分子）の構造'!O$53),'実質公債費比率（分子）の構造'!O$53,NA())</f>
        <v>186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31689</v>
      </c>
      <c r="E56" s="180"/>
      <c r="F56" s="180"/>
      <c r="G56" s="180">
        <f>'将来負担比率（分子）の構造'!J$52</f>
        <v>32048</v>
      </c>
      <c r="H56" s="180"/>
      <c r="I56" s="180"/>
      <c r="J56" s="180">
        <f>'将来負担比率（分子）の構造'!K$52</f>
        <v>31142</v>
      </c>
      <c r="K56" s="180"/>
      <c r="L56" s="180"/>
      <c r="M56" s="180">
        <f>'将来負担比率（分子）の構造'!L$52</f>
        <v>29431</v>
      </c>
      <c r="N56" s="180"/>
      <c r="O56" s="180"/>
      <c r="P56" s="180">
        <f>'将来負担比率（分子）の構造'!M$52</f>
        <v>27974</v>
      </c>
    </row>
    <row r="57" spans="1:16" x14ac:dyDescent="0.15">
      <c r="A57" s="180" t="s">
        <v>42</v>
      </c>
      <c r="B57" s="180"/>
      <c r="C57" s="180"/>
      <c r="D57" s="180">
        <f>'将来負担比率（分子）の構造'!I$51</f>
        <v>15342</v>
      </c>
      <c r="E57" s="180"/>
      <c r="F57" s="180"/>
      <c r="G57" s="180">
        <f>'将来負担比率（分子）の構造'!J$51</f>
        <v>14479</v>
      </c>
      <c r="H57" s="180"/>
      <c r="I57" s="180"/>
      <c r="J57" s="180">
        <f>'将来負担比率（分子）の構造'!K$51</f>
        <v>13890</v>
      </c>
      <c r="K57" s="180"/>
      <c r="L57" s="180"/>
      <c r="M57" s="180">
        <f>'将来負担比率（分子）の構造'!L$51</f>
        <v>14554</v>
      </c>
      <c r="N57" s="180"/>
      <c r="O57" s="180"/>
      <c r="P57" s="180">
        <f>'将来負担比率（分子）の構造'!M$51</f>
        <v>14674</v>
      </c>
    </row>
    <row r="58" spans="1:16" x14ac:dyDescent="0.15">
      <c r="A58" s="180" t="s">
        <v>41</v>
      </c>
      <c r="B58" s="180"/>
      <c r="C58" s="180"/>
      <c r="D58" s="180">
        <f>'将来負担比率（分子）の構造'!I$50</f>
        <v>7722</v>
      </c>
      <c r="E58" s="180"/>
      <c r="F58" s="180"/>
      <c r="G58" s="180">
        <f>'将来負担比率（分子）の構造'!J$50</f>
        <v>15249</v>
      </c>
      <c r="H58" s="180"/>
      <c r="I58" s="180"/>
      <c r="J58" s="180">
        <f>'将来負担比率（分子）の構造'!K$50</f>
        <v>15008</v>
      </c>
      <c r="K58" s="180"/>
      <c r="L58" s="180"/>
      <c r="M58" s="180">
        <f>'将来負担比率（分子）の構造'!L$50</f>
        <v>14567</v>
      </c>
      <c r="N58" s="180"/>
      <c r="O58" s="180"/>
      <c r="P58" s="180">
        <f>'将来負担比率（分子）の構造'!M$50</f>
        <v>14854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17</v>
      </c>
      <c r="I61" s="180"/>
      <c r="J61" s="180"/>
      <c r="K61" s="180">
        <f>'将来負担比率（分子）の構造'!L$46</f>
        <v>14</v>
      </c>
      <c r="L61" s="180"/>
      <c r="M61" s="180"/>
      <c r="N61" s="180">
        <f>'将来負担比率（分子）の構造'!M$46</f>
        <v>13</v>
      </c>
      <c r="O61" s="180"/>
      <c r="P61" s="180"/>
    </row>
    <row r="62" spans="1:16" x14ac:dyDescent="0.15">
      <c r="A62" s="180" t="s">
        <v>35</v>
      </c>
      <c r="B62" s="180">
        <f>'将来負担比率（分子）の構造'!I$45</f>
        <v>4790</v>
      </c>
      <c r="C62" s="180"/>
      <c r="D62" s="180"/>
      <c r="E62" s="180">
        <f>'将来負担比率（分子）の構造'!J$45</f>
        <v>4625</v>
      </c>
      <c r="F62" s="180"/>
      <c r="G62" s="180"/>
      <c r="H62" s="180">
        <f>'将来負担比率（分子）の構造'!K$45</f>
        <v>4534</v>
      </c>
      <c r="I62" s="180"/>
      <c r="J62" s="180"/>
      <c r="K62" s="180">
        <f>'将来負担比率（分子）の構造'!L$45</f>
        <v>4398</v>
      </c>
      <c r="L62" s="180"/>
      <c r="M62" s="180"/>
      <c r="N62" s="180">
        <f>'将来負担比率（分子）の構造'!M$45</f>
        <v>4233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18950</v>
      </c>
      <c r="C64" s="180"/>
      <c r="D64" s="180"/>
      <c r="E64" s="180">
        <f>'将来負担比率（分子）の構造'!J$43</f>
        <v>17953</v>
      </c>
      <c r="F64" s="180"/>
      <c r="G64" s="180"/>
      <c r="H64" s="180">
        <f>'将来負担比率（分子）の構造'!K$43</f>
        <v>18187</v>
      </c>
      <c r="I64" s="180"/>
      <c r="J64" s="180"/>
      <c r="K64" s="180">
        <f>'将来負担比率（分子）の構造'!L$43</f>
        <v>18553</v>
      </c>
      <c r="L64" s="180"/>
      <c r="M64" s="180"/>
      <c r="N64" s="180">
        <f>'将来負担比率（分子）の構造'!M$43</f>
        <v>17950</v>
      </c>
      <c r="O64" s="180"/>
      <c r="P64" s="180"/>
    </row>
    <row r="65" spans="1:16" x14ac:dyDescent="0.15">
      <c r="A65" s="180" t="s">
        <v>32</v>
      </c>
      <c r="B65" s="180">
        <f>'将来負担比率（分子）の構造'!I$42</f>
        <v>306</v>
      </c>
      <c r="C65" s="180"/>
      <c r="D65" s="180"/>
      <c r="E65" s="180">
        <f>'将来負担比率（分子）の構造'!J$42</f>
        <v>91</v>
      </c>
      <c r="F65" s="180"/>
      <c r="G65" s="180"/>
      <c r="H65" s="180">
        <f>'将来負担比率（分子）の構造'!K$42</f>
        <v>82</v>
      </c>
      <c r="I65" s="180"/>
      <c r="J65" s="180"/>
      <c r="K65" s="180">
        <f>'将来負担比率（分子）の構造'!L$42</f>
        <v>863</v>
      </c>
      <c r="L65" s="180"/>
      <c r="M65" s="180"/>
      <c r="N65" s="180">
        <f>'将来負担比率（分子）の構造'!M$42</f>
        <v>531</v>
      </c>
      <c r="O65" s="180"/>
      <c r="P65" s="180"/>
    </row>
    <row r="66" spans="1:16" x14ac:dyDescent="0.15">
      <c r="A66" s="180" t="s">
        <v>31</v>
      </c>
      <c r="B66" s="180">
        <f>'将来負担比率（分子）の構造'!I$41</f>
        <v>23598</v>
      </c>
      <c r="C66" s="180"/>
      <c r="D66" s="180"/>
      <c r="E66" s="180">
        <f>'将来負担比率（分子）の構造'!J$41</f>
        <v>23545</v>
      </c>
      <c r="F66" s="180"/>
      <c r="G66" s="180"/>
      <c r="H66" s="180">
        <f>'将来負担比率（分子）の構造'!K$41</f>
        <v>21706</v>
      </c>
      <c r="I66" s="180"/>
      <c r="J66" s="180"/>
      <c r="K66" s="180">
        <f>'将来負担比率（分子）の構造'!L$41</f>
        <v>20197</v>
      </c>
      <c r="L66" s="180"/>
      <c r="M66" s="180"/>
      <c r="N66" s="180">
        <f>'将来負担比率（分子）の構造'!M$41</f>
        <v>18531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5576</v>
      </c>
      <c r="C72" s="184">
        <f>基金残高に係る経年分析!G55</f>
        <v>5059</v>
      </c>
      <c r="D72" s="184">
        <f>基金残高に係る経年分析!H55</f>
        <v>4667</v>
      </c>
    </row>
    <row r="73" spans="1:16" x14ac:dyDescent="0.15">
      <c r="A73" s="183" t="s">
        <v>78</v>
      </c>
      <c r="B73" s="184">
        <f>基金残高に係る経年分析!F56</f>
        <v>4052</v>
      </c>
      <c r="C73" s="184">
        <f>基金残高に係る経年分析!G56</f>
        <v>4056</v>
      </c>
      <c r="D73" s="184">
        <f>基金残高に係る経年分析!H56</f>
        <v>3059</v>
      </c>
    </row>
    <row r="74" spans="1:16" x14ac:dyDescent="0.15">
      <c r="A74" s="183" t="s">
        <v>79</v>
      </c>
      <c r="B74" s="184">
        <f>基金残高に係る経年分析!F57</f>
        <v>5050</v>
      </c>
      <c r="C74" s="184">
        <f>基金残高に係る経年分析!G57</f>
        <v>5057</v>
      </c>
      <c r="D74" s="184">
        <f>基金残高に係る経年分析!H57</f>
        <v>5065</v>
      </c>
    </row>
  </sheetData>
  <sheetProtection algorithmName="SHA-512" hashValue="vxUk5qYM/8JM272BSwTsEc9bIgiTAnyATyf6TZQbwjlUvjNvxf6B4LBs6vxxKGFQUOjUUAd6ZbT36RvjGkp6tw==" saltValue="kts/oak87go39CPK3H6Gs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18374744</v>
      </c>
      <c r="S5" s="689"/>
      <c r="T5" s="689"/>
      <c r="U5" s="689"/>
      <c r="V5" s="689"/>
      <c r="W5" s="689"/>
      <c r="X5" s="689"/>
      <c r="Y5" s="735"/>
      <c r="Z5" s="753">
        <v>54.2</v>
      </c>
      <c r="AA5" s="753"/>
      <c r="AB5" s="753"/>
      <c r="AC5" s="753"/>
      <c r="AD5" s="754">
        <v>16747620</v>
      </c>
      <c r="AE5" s="754"/>
      <c r="AF5" s="754"/>
      <c r="AG5" s="754"/>
      <c r="AH5" s="754"/>
      <c r="AI5" s="754"/>
      <c r="AJ5" s="754"/>
      <c r="AK5" s="754"/>
      <c r="AL5" s="736">
        <v>87.4</v>
      </c>
      <c r="AM5" s="705"/>
      <c r="AN5" s="705"/>
      <c r="AO5" s="737"/>
      <c r="AP5" s="722" t="s">
        <v>224</v>
      </c>
      <c r="AQ5" s="723"/>
      <c r="AR5" s="723"/>
      <c r="AS5" s="723"/>
      <c r="AT5" s="723"/>
      <c r="AU5" s="723"/>
      <c r="AV5" s="723"/>
      <c r="AW5" s="723"/>
      <c r="AX5" s="723"/>
      <c r="AY5" s="723"/>
      <c r="AZ5" s="723"/>
      <c r="BA5" s="723"/>
      <c r="BB5" s="723"/>
      <c r="BC5" s="723"/>
      <c r="BD5" s="723"/>
      <c r="BE5" s="723"/>
      <c r="BF5" s="724"/>
      <c r="BG5" s="623">
        <v>16747620</v>
      </c>
      <c r="BH5" s="626"/>
      <c r="BI5" s="626"/>
      <c r="BJ5" s="626"/>
      <c r="BK5" s="626"/>
      <c r="BL5" s="626"/>
      <c r="BM5" s="626"/>
      <c r="BN5" s="627"/>
      <c r="BO5" s="685">
        <v>91.1</v>
      </c>
      <c r="BP5" s="685"/>
      <c r="BQ5" s="685"/>
      <c r="BR5" s="685"/>
      <c r="BS5" s="686">
        <v>446305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140977</v>
      </c>
      <c r="S6" s="626"/>
      <c r="T6" s="626"/>
      <c r="U6" s="626"/>
      <c r="V6" s="626"/>
      <c r="W6" s="626"/>
      <c r="X6" s="626"/>
      <c r="Y6" s="627"/>
      <c r="Z6" s="685">
        <v>0.4</v>
      </c>
      <c r="AA6" s="685"/>
      <c r="AB6" s="685"/>
      <c r="AC6" s="685"/>
      <c r="AD6" s="686">
        <v>140977</v>
      </c>
      <c r="AE6" s="686"/>
      <c r="AF6" s="686"/>
      <c r="AG6" s="686"/>
      <c r="AH6" s="686"/>
      <c r="AI6" s="686"/>
      <c r="AJ6" s="686"/>
      <c r="AK6" s="686"/>
      <c r="AL6" s="628">
        <v>0.7</v>
      </c>
      <c r="AM6" s="629"/>
      <c r="AN6" s="629"/>
      <c r="AO6" s="687"/>
      <c r="AP6" s="620" t="s">
        <v>229</v>
      </c>
      <c r="AQ6" s="621"/>
      <c r="AR6" s="621"/>
      <c r="AS6" s="621"/>
      <c r="AT6" s="621"/>
      <c r="AU6" s="621"/>
      <c r="AV6" s="621"/>
      <c r="AW6" s="621"/>
      <c r="AX6" s="621"/>
      <c r="AY6" s="621"/>
      <c r="AZ6" s="621"/>
      <c r="BA6" s="621"/>
      <c r="BB6" s="621"/>
      <c r="BC6" s="621"/>
      <c r="BD6" s="621"/>
      <c r="BE6" s="621"/>
      <c r="BF6" s="622"/>
      <c r="BG6" s="623">
        <v>16747620</v>
      </c>
      <c r="BH6" s="626"/>
      <c r="BI6" s="626"/>
      <c r="BJ6" s="626"/>
      <c r="BK6" s="626"/>
      <c r="BL6" s="626"/>
      <c r="BM6" s="626"/>
      <c r="BN6" s="627"/>
      <c r="BO6" s="685">
        <v>91.1</v>
      </c>
      <c r="BP6" s="685"/>
      <c r="BQ6" s="685"/>
      <c r="BR6" s="685"/>
      <c r="BS6" s="686">
        <v>446305</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312468</v>
      </c>
      <c r="CS6" s="626"/>
      <c r="CT6" s="626"/>
      <c r="CU6" s="626"/>
      <c r="CV6" s="626"/>
      <c r="CW6" s="626"/>
      <c r="CX6" s="626"/>
      <c r="CY6" s="627"/>
      <c r="CZ6" s="736">
        <v>0.9</v>
      </c>
      <c r="DA6" s="705"/>
      <c r="DB6" s="705"/>
      <c r="DC6" s="739"/>
      <c r="DD6" s="631">
        <v>13721</v>
      </c>
      <c r="DE6" s="626"/>
      <c r="DF6" s="626"/>
      <c r="DG6" s="626"/>
      <c r="DH6" s="626"/>
      <c r="DI6" s="626"/>
      <c r="DJ6" s="626"/>
      <c r="DK6" s="626"/>
      <c r="DL6" s="626"/>
      <c r="DM6" s="626"/>
      <c r="DN6" s="626"/>
      <c r="DO6" s="626"/>
      <c r="DP6" s="627"/>
      <c r="DQ6" s="631">
        <v>312468</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26917</v>
      </c>
      <c r="S7" s="626"/>
      <c r="T7" s="626"/>
      <c r="U7" s="626"/>
      <c r="V7" s="626"/>
      <c r="W7" s="626"/>
      <c r="X7" s="626"/>
      <c r="Y7" s="627"/>
      <c r="Z7" s="685">
        <v>0.1</v>
      </c>
      <c r="AA7" s="685"/>
      <c r="AB7" s="685"/>
      <c r="AC7" s="685"/>
      <c r="AD7" s="686">
        <v>26917</v>
      </c>
      <c r="AE7" s="686"/>
      <c r="AF7" s="686"/>
      <c r="AG7" s="686"/>
      <c r="AH7" s="686"/>
      <c r="AI7" s="686"/>
      <c r="AJ7" s="686"/>
      <c r="AK7" s="686"/>
      <c r="AL7" s="628">
        <v>0.1</v>
      </c>
      <c r="AM7" s="629"/>
      <c r="AN7" s="629"/>
      <c r="AO7" s="687"/>
      <c r="AP7" s="620" t="s">
        <v>232</v>
      </c>
      <c r="AQ7" s="621"/>
      <c r="AR7" s="621"/>
      <c r="AS7" s="621"/>
      <c r="AT7" s="621"/>
      <c r="AU7" s="621"/>
      <c r="AV7" s="621"/>
      <c r="AW7" s="621"/>
      <c r="AX7" s="621"/>
      <c r="AY7" s="621"/>
      <c r="AZ7" s="621"/>
      <c r="BA7" s="621"/>
      <c r="BB7" s="621"/>
      <c r="BC7" s="621"/>
      <c r="BD7" s="621"/>
      <c r="BE7" s="621"/>
      <c r="BF7" s="622"/>
      <c r="BG7" s="623">
        <v>7088517</v>
      </c>
      <c r="BH7" s="626"/>
      <c r="BI7" s="626"/>
      <c r="BJ7" s="626"/>
      <c r="BK7" s="626"/>
      <c r="BL7" s="626"/>
      <c r="BM7" s="626"/>
      <c r="BN7" s="627"/>
      <c r="BO7" s="685">
        <v>38.6</v>
      </c>
      <c r="BP7" s="685"/>
      <c r="BQ7" s="685"/>
      <c r="BR7" s="685"/>
      <c r="BS7" s="686">
        <v>446305</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3562307</v>
      </c>
      <c r="CS7" s="626"/>
      <c r="CT7" s="626"/>
      <c r="CU7" s="626"/>
      <c r="CV7" s="626"/>
      <c r="CW7" s="626"/>
      <c r="CX7" s="626"/>
      <c r="CY7" s="627"/>
      <c r="CZ7" s="685">
        <v>10.7</v>
      </c>
      <c r="DA7" s="685"/>
      <c r="DB7" s="685"/>
      <c r="DC7" s="685"/>
      <c r="DD7" s="631">
        <v>515969</v>
      </c>
      <c r="DE7" s="626"/>
      <c r="DF7" s="626"/>
      <c r="DG7" s="626"/>
      <c r="DH7" s="626"/>
      <c r="DI7" s="626"/>
      <c r="DJ7" s="626"/>
      <c r="DK7" s="626"/>
      <c r="DL7" s="626"/>
      <c r="DM7" s="626"/>
      <c r="DN7" s="626"/>
      <c r="DO7" s="626"/>
      <c r="DP7" s="627"/>
      <c r="DQ7" s="631">
        <v>2904705</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64146</v>
      </c>
      <c r="S8" s="626"/>
      <c r="T8" s="626"/>
      <c r="U8" s="626"/>
      <c r="V8" s="626"/>
      <c r="W8" s="626"/>
      <c r="X8" s="626"/>
      <c r="Y8" s="627"/>
      <c r="Z8" s="685">
        <v>0.2</v>
      </c>
      <c r="AA8" s="685"/>
      <c r="AB8" s="685"/>
      <c r="AC8" s="685"/>
      <c r="AD8" s="686">
        <v>64146</v>
      </c>
      <c r="AE8" s="686"/>
      <c r="AF8" s="686"/>
      <c r="AG8" s="686"/>
      <c r="AH8" s="686"/>
      <c r="AI8" s="686"/>
      <c r="AJ8" s="686"/>
      <c r="AK8" s="686"/>
      <c r="AL8" s="628">
        <v>0.3</v>
      </c>
      <c r="AM8" s="629"/>
      <c r="AN8" s="629"/>
      <c r="AO8" s="687"/>
      <c r="AP8" s="620" t="s">
        <v>235</v>
      </c>
      <c r="AQ8" s="621"/>
      <c r="AR8" s="621"/>
      <c r="AS8" s="621"/>
      <c r="AT8" s="621"/>
      <c r="AU8" s="621"/>
      <c r="AV8" s="621"/>
      <c r="AW8" s="621"/>
      <c r="AX8" s="621"/>
      <c r="AY8" s="621"/>
      <c r="AZ8" s="621"/>
      <c r="BA8" s="621"/>
      <c r="BB8" s="621"/>
      <c r="BC8" s="621"/>
      <c r="BD8" s="621"/>
      <c r="BE8" s="621"/>
      <c r="BF8" s="622"/>
      <c r="BG8" s="623">
        <v>144481</v>
      </c>
      <c r="BH8" s="626"/>
      <c r="BI8" s="626"/>
      <c r="BJ8" s="626"/>
      <c r="BK8" s="626"/>
      <c r="BL8" s="626"/>
      <c r="BM8" s="626"/>
      <c r="BN8" s="627"/>
      <c r="BO8" s="685">
        <v>0.8</v>
      </c>
      <c r="BP8" s="685"/>
      <c r="BQ8" s="685"/>
      <c r="BR8" s="685"/>
      <c r="BS8" s="631" t="s">
        <v>236</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15240978</v>
      </c>
      <c r="CS8" s="626"/>
      <c r="CT8" s="626"/>
      <c r="CU8" s="626"/>
      <c r="CV8" s="626"/>
      <c r="CW8" s="626"/>
      <c r="CX8" s="626"/>
      <c r="CY8" s="627"/>
      <c r="CZ8" s="685">
        <v>45.6</v>
      </c>
      <c r="DA8" s="685"/>
      <c r="DB8" s="685"/>
      <c r="DC8" s="685"/>
      <c r="DD8" s="631">
        <v>482915</v>
      </c>
      <c r="DE8" s="626"/>
      <c r="DF8" s="626"/>
      <c r="DG8" s="626"/>
      <c r="DH8" s="626"/>
      <c r="DI8" s="626"/>
      <c r="DJ8" s="626"/>
      <c r="DK8" s="626"/>
      <c r="DL8" s="626"/>
      <c r="DM8" s="626"/>
      <c r="DN8" s="626"/>
      <c r="DO8" s="626"/>
      <c r="DP8" s="627"/>
      <c r="DQ8" s="631">
        <v>6669768</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54547</v>
      </c>
      <c r="S9" s="626"/>
      <c r="T9" s="626"/>
      <c r="U9" s="626"/>
      <c r="V9" s="626"/>
      <c r="W9" s="626"/>
      <c r="X9" s="626"/>
      <c r="Y9" s="627"/>
      <c r="Z9" s="685">
        <v>0.2</v>
      </c>
      <c r="AA9" s="685"/>
      <c r="AB9" s="685"/>
      <c r="AC9" s="685"/>
      <c r="AD9" s="686">
        <v>54547</v>
      </c>
      <c r="AE9" s="686"/>
      <c r="AF9" s="686"/>
      <c r="AG9" s="686"/>
      <c r="AH9" s="686"/>
      <c r="AI9" s="686"/>
      <c r="AJ9" s="686"/>
      <c r="AK9" s="686"/>
      <c r="AL9" s="628">
        <v>0.3</v>
      </c>
      <c r="AM9" s="629"/>
      <c r="AN9" s="629"/>
      <c r="AO9" s="687"/>
      <c r="AP9" s="620" t="s">
        <v>239</v>
      </c>
      <c r="AQ9" s="621"/>
      <c r="AR9" s="621"/>
      <c r="AS9" s="621"/>
      <c r="AT9" s="621"/>
      <c r="AU9" s="621"/>
      <c r="AV9" s="621"/>
      <c r="AW9" s="621"/>
      <c r="AX9" s="621"/>
      <c r="AY9" s="621"/>
      <c r="AZ9" s="621"/>
      <c r="BA9" s="621"/>
      <c r="BB9" s="621"/>
      <c r="BC9" s="621"/>
      <c r="BD9" s="621"/>
      <c r="BE9" s="621"/>
      <c r="BF9" s="622"/>
      <c r="BG9" s="623">
        <v>4336246</v>
      </c>
      <c r="BH9" s="626"/>
      <c r="BI9" s="626"/>
      <c r="BJ9" s="626"/>
      <c r="BK9" s="626"/>
      <c r="BL9" s="626"/>
      <c r="BM9" s="626"/>
      <c r="BN9" s="627"/>
      <c r="BO9" s="685">
        <v>23.6</v>
      </c>
      <c r="BP9" s="685"/>
      <c r="BQ9" s="685"/>
      <c r="BR9" s="685"/>
      <c r="BS9" s="631" t="s">
        <v>127</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2253173</v>
      </c>
      <c r="CS9" s="626"/>
      <c r="CT9" s="626"/>
      <c r="CU9" s="626"/>
      <c r="CV9" s="626"/>
      <c r="CW9" s="626"/>
      <c r="CX9" s="626"/>
      <c r="CY9" s="627"/>
      <c r="CZ9" s="685">
        <v>6.7</v>
      </c>
      <c r="DA9" s="685"/>
      <c r="DB9" s="685"/>
      <c r="DC9" s="685"/>
      <c r="DD9" s="631">
        <v>5363</v>
      </c>
      <c r="DE9" s="626"/>
      <c r="DF9" s="626"/>
      <c r="DG9" s="626"/>
      <c r="DH9" s="626"/>
      <c r="DI9" s="626"/>
      <c r="DJ9" s="626"/>
      <c r="DK9" s="626"/>
      <c r="DL9" s="626"/>
      <c r="DM9" s="626"/>
      <c r="DN9" s="626"/>
      <c r="DO9" s="626"/>
      <c r="DP9" s="627"/>
      <c r="DQ9" s="631">
        <v>2037957</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177</v>
      </c>
      <c r="AA10" s="685"/>
      <c r="AB10" s="685"/>
      <c r="AC10" s="685"/>
      <c r="AD10" s="686" t="s">
        <v>127</v>
      </c>
      <c r="AE10" s="686"/>
      <c r="AF10" s="686"/>
      <c r="AG10" s="686"/>
      <c r="AH10" s="686"/>
      <c r="AI10" s="686"/>
      <c r="AJ10" s="686"/>
      <c r="AK10" s="686"/>
      <c r="AL10" s="628" t="s">
        <v>127</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357671</v>
      </c>
      <c r="BH10" s="626"/>
      <c r="BI10" s="626"/>
      <c r="BJ10" s="626"/>
      <c r="BK10" s="626"/>
      <c r="BL10" s="626"/>
      <c r="BM10" s="626"/>
      <c r="BN10" s="627"/>
      <c r="BO10" s="685">
        <v>1.9</v>
      </c>
      <c r="BP10" s="685"/>
      <c r="BQ10" s="685"/>
      <c r="BR10" s="685"/>
      <c r="BS10" s="631" t="s">
        <v>127</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44512</v>
      </c>
      <c r="CS10" s="626"/>
      <c r="CT10" s="626"/>
      <c r="CU10" s="626"/>
      <c r="CV10" s="626"/>
      <c r="CW10" s="626"/>
      <c r="CX10" s="626"/>
      <c r="CY10" s="627"/>
      <c r="CZ10" s="685">
        <v>0.1</v>
      </c>
      <c r="DA10" s="685"/>
      <c r="DB10" s="685"/>
      <c r="DC10" s="685"/>
      <c r="DD10" s="631" t="s">
        <v>127</v>
      </c>
      <c r="DE10" s="626"/>
      <c r="DF10" s="626"/>
      <c r="DG10" s="626"/>
      <c r="DH10" s="626"/>
      <c r="DI10" s="626"/>
      <c r="DJ10" s="626"/>
      <c r="DK10" s="626"/>
      <c r="DL10" s="626"/>
      <c r="DM10" s="626"/>
      <c r="DN10" s="626"/>
      <c r="DO10" s="626"/>
      <c r="DP10" s="627"/>
      <c r="DQ10" s="631">
        <v>44156</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177</v>
      </c>
      <c r="S11" s="626"/>
      <c r="T11" s="626"/>
      <c r="U11" s="626"/>
      <c r="V11" s="626"/>
      <c r="W11" s="626"/>
      <c r="X11" s="626"/>
      <c r="Y11" s="627"/>
      <c r="Z11" s="685" t="s">
        <v>236</v>
      </c>
      <c r="AA11" s="685"/>
      <c r="AB11" s="685"/>
      <c r="AC11" s="685"/>
      <c r="AD11" s="686" t="s">
        <v>177</v>
      </c>
      <c r="AE11" s="686"/>
      <c r="AF11" s="686"/>
      <c r="AG11" s="686"/>
      <c r="AH11" s="686"/>
      <c r="AI11" s="686"/>
      <c r="AJ11" s="686"/>
      <c r="AK11" s="686"/>
      <c r="AL11" s="628" t="s">
        <v>127</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2250119</v>
      </c>
      <c r="BH11" s="626"/>
      <c r="BI11" s="626"/>
      <c r="BJ11" s="626"/>
      <c r="BK11" s="626"/>
      <c r="BL11" s="626"/>
      <c r="BM11" s="626"/>
      <c r="BN11" s="627"/>
      <c r="BO11" s="685">
        <v>12.2</v>
      </c>
      <c r="BP11" s="685"/>
      <c r="BQ11" s="685"/>
      <c r="BR11" s="685"/>
      <c r="BS11" s="631">
        <v>446305</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113350</v>
      </c>
      <c r="CS11" s="626"/>
      <c r="CT11" s="626"/>
      <c r="CU11" s="626"/>
      <c r="CV11" s="626"/>
      <c r="CW11" s="626"/>
      <c r="CX11" s="626"/>
      <c r="CY11" s="627"/>
      <c r="CZ11" s="685">
        <v>0.3</v>
      </c>
      <c r="DA11" s="685"/>
      <c r="DB11" s="685"/>
      <c r="DC11" s="685"/>
      <c r="DD11" s="631">
        <v>8197</v>
      </c>
      <c r="DE11" s="626"/>
      <c r="DF11" s="626"/>
      <c r="DG11" s="626"/>
      <c r="DH11" s="626"/>
      <c r="DI11" s="626"/>
      <c r="DJ11" s="626"/>
      <c r="DK11" s="626"/>
      <c r="DL11" s="626"/>
      <c r="DM11" s="626"/>
      <c r="DN11" s="626"/>
      <c r="DO11" s="626"/>
      <c r="DP11" s="627"/>
      <c r="DQ11" s="631">
        <v>109385</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1656562</v>
      </c>
      <c r="S12" s="626"/>
      <c r="T12" s="626"/>
      <c r="U12" s="626"/>
      <c r="V12" s="626"/>
      <c r="W12" s="626"/>
      <c r="X12" s="626"/>
      <c r="Y12" s="627"/>
      <c r="Z12" s="685">
        <v>4.9000000000000004</v>
      </c>
      <c r="AA12" s="685"/>
      <c r="AB12" s="685"/>
      <c r="AC12" s="685"/>
      <c r="AD12" s="686">
        <v>1656562</v>
      </c>
      <c r="AE12" s="686"/>
      <c r="AF12" s="686"/>
      <c r="AG12" s="686"/>
      <c r="AH12" s="686"/>
      <c r="AI12" s="686"/>
      <c r="AJ12" s="686"/>
      <c r="AK12" s="686"/>
      <c r="AL12" s="628">
        <v>8.6</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8807301</v>
      </c>
      <c r="BH12" s="626"/>
      <c r="BI12" s="626"/>
      <c r="BJ12" s="626"/>
      <c r="BK12" s="626"/>
      <c r="BL12" s="626"/>
      <c r="BM12" s="626"/>
      <c r="BN12" s="627"/>
      <c r="BO12" s="685">
        <v>47.9</v>
      </c>
      <c r="BP12" s="685"/>
      <c r="BQ12" s="685"/>
      <c r="BR12" s="685"/>
      <c r="BS12" s="631" t="s">
        <v>177</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502178</v>
      </c>
      <c r="CS12" s="626"/>
      <c r="CT12" s="626"/>
      <c r="CU12" s="626"/>
      <c r="CV12" s="626"/>
      <c r="CW12" s="626"/>
      <c r="CX12" s="626"/>
      <c r="CY12" s="627"/>
      <c r="CZ12" s="685">
        <v>1.5</v>
      </c>
      <c r="DA12" s="685"/>
      <c r="DB12" s="685"/>
      <c r="DC12" s="685"/>
      <c r="DD12" s="631">
        <v>3948</v>
      </c>
      <c r="DE12" s="626"/>
      <c r="DF12" s="626"/>
      <c r="DG12" s="626"/>
      <c r="DH12" s="626"/>
      <c r="DI12" s="626"/>
      <c r="DJ12" s="626"/>
      <c r="DK12" s="626"/>
      <c r="DL12" s="626"/>
      <c r="DM12" s="626"/>
      <c r="DN12" s="626"/>
      <c r="DO12" s="626"/>
      <c r="DP12" s="627"/>
      <c r="DQ12" s="631">
        <v>241354</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v>1798</v>
      </c>
      <c r="S13" s="626"/>
      <c r="T13" s="626"/>
      <c r="U13" s="626"/>
      <c r="V13" s="626"/>
      <c r="W13" s="626"/>
      <c r="X13" s="626"/>
      <c r="Y13" s="627"/>
      <c r="Z13" s="685">
        <v>0</v>
      </c>
      <c r="AA13" s="685"/>
      <c r="AB13" s="685"/>
      <c r="AC13" s="685"/>
      <c r="AD13" s="686">
        <v>1798</v>
      </c>
      <c r="AE13" s="686"/>
      <c r="AF13" s="686"/>
      <c r="AG13" s="686"/>
      <c r="AH13" s="686"/>
      <c r="AI13" s="686"/>
      <c r="AJ13" s="686"/>
      <c r="AK13" s="686"/>
      <c r="AL13" s="628">
        <v>0</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8746943</v>
      </c>
      <c r="BH13" s="626"/>
      <c r="BI13" s="626"/>
      <c r="BJ13" s="626"/>
      <c r="BK13" s="626"/>
      <c r="BL13" s="626"/>
      <c r="BM13" s="626"/>
      <c r="BN13" s="627"/>
      <c r="BO13" s="685">
        <v>47.6</v>
      </c>
      <c r="BP13" s="685"/>
      <c r="BQ13" s="685"/>
      <c r="BR13" s="685"/>
      <c r="BS13" s="631" t="s">
        <v>177</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4684084</v>
      </c>
      <c r="CS13" s="626"/>
      <c r="CT13" s="626"/>
      <c r="CU13" s="626"/>
      <c r="CV13" s="626"/>
      <c r="CW13" s="626"/>
      <c r="CX13" s="626"/>
      <c r="CY13" s="627"/>
      <c r="CZ13" s="685">
        <v>14</v>
      </c>
      <c r="DA13" s="685"/>
      <c r="DB13" s="685"/>
      <c r="DC13" s="685"/>
      <c r="DD13" s="631">
        <v>481796</v>
      </c>
      <c r="DE13" s="626"/>
      <c r="DF13" s="626"/>
      <c r="DG13" s="626"/>
      <c r="DH13" s="626"/>
      <c r="DI13" s="626"/>
      <c r="DJ13" s="626"/>
      <c r="DK13" s="626"/>
      <c r="DL13" s="626"/>
      <c r="DM13" s="626"/>
      <c r="DN13" s="626"/>
      <c r="DO13" s="626"/>
      <c r="DP13" s="627"/>
      <c r="DQ13" s="631">
        <v>4279480</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236</v>
      </c>
      <c r="AA14" s="685"/>
      <c r="AB14" s="685"/>
      <c r="AC14" s="685"/>
      <c r="AD14" s="686" t="s">
        <v>127</v>
      </c>
      <c r="AE14" s="686"/>
      <c r="AF14" s="686"/>
      <c r="AG14" s="686"/>
      <c r="AH14" s="686"/>
      <c r="AI14" s="686"/>
      <c r="AJ14" s="686"/>
      <c r="AK14" s="686"/>
      <c r="AL14" s="628" t="s">
        <v>127</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123566</v>
      </c>
      <c r="BH14" s="626"/>
      <c r="BI14" s="626"/>
      <c r="BJ14" s="626"/>
      <c r="BK14" s="626"/>
      <c r="BL14" s="626"/>
      <c r="BM14" s="626"/>
      <c r="BN14" s="627"/>
      <c r="BO14" s="685">
        <v>0.7</v>
      </c>
      <c r="BP14" s="685"/>
      <c r="BQ14" s="685"/>
      <c r="BR14" s="685"/>
      <c r="BS14" s="631" t="s">
        <v>127</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960515</v>
      </c>
      <c r="CS14" s="626"/>
      <c r="CT14" s="626"/>
      <c r="CU14" s="626"/>
      <c r="CV14" s="626"/>
      <c r="CW14" s="626"/>
      <c r="CX14" s="626"/>
      <c r="CY14" s="627"/>
      <c r="CZ14" s="685">
        <v>2.9</v>
      </c>
      <c r="DA14" s="685"/>
      <c r="DB14" s="685"/>
      <c r="DC14" s="685"/>
      <c r="DD14" s="631">
        <v>45242</v>
      </c>
      <c r="DE14" s="626"/>
      <c r="DF14" s="626"/>
      <c r="DG14" s="626"/>
      <c r="DH14" s="626"/>
      <c r="DI14" s="626"/>
      <c r="DJ14" s="626"/>
      <c r="DK14" s="626"/>
      <c r="DL14" s="626"/>
      <c r="DM14" s="626"/>
      <c r="DN14" s="626"/>
      <c r="DO14" s="626"/>
      <c r="DP14" s="627"/>
      <c r="DQ14" s="631">
        <v>897189</v>
      </c>
      <c r="DR14" s="626"/>
      <c r="DS14" s="626"/>
      <c r="DT14" s="626"/>
      <c r="DU14" s="626"/>
      <c r="DV14" s="626"/>
      <c r="DW14" s="626"/>
      <c r="DX14" s="626"/>
      <c r="DY14" s="626"/>
      <c r="DZ14" s="626"/>
      <c r="EA14" s="626"/>
      <c r="EB14" s="626"/>
      <c r="EC14" s="666"/>
    </row>
    <row r="15" spans="2:143" ht="11.25" customHeight="1" x14ac:dyDescent="0.15">
      <c r="B15" s="620" t="s">
        <v>256</v>
      </c>
      <c r="C15" s="621"/>
      <c r="D15" s="621"/>
      <c r="E15" s="621"/>
      <c r="F15" s="621"/>
      <c r="G15" s="621"/>
      <c r="H15" s="621"/>
      <c r="I15" s="621"/>
      <c r="J15" s="621"/>
      <c r="K15" s="621"/>
      <c r="L15" s="621"/>
      <c r="M15" s="621"/>
      <c r="N15" s="621"/>
      <c r="O15" s="621"/>
      <c r="P15" s="621"/>
      <c r="Q15" s="622"/>
      <c r="R15" s="623">
        <v>76365</v>
      </c>
      <c r="S15" s="626"/>
      <c r="T15" s="626"/>
      <c r="U15" s="626"/>
      <c r="V15" s="626"/>
      <c r="W15" s="626"/>
      <c r="X15" s="626"/>
      <c r="Y15" s="627"/>
      <c r="Z15" s="685">
        <v>0.2</v>
      </c>
      <c r="AA15" s="685"/>
      <c r="AB15" s="685"/>
      <c r="AC15" s="685"/>
      <c r="AD15" s="686">
        <v>76365</v>
      </c>
      <c r="AE15" s="686"/>
      <c r="AF15" s="686"/>
      <c r="AG15" s="686"/>
      <c r="AH15" s="686"/>
      <c r="AI15" s="686"/>
      <c r="AJ15" s="686"/>
      <c r="AK15" s="686"/>
      <c r="AL15" s="628">
        <v>0.4</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728236</v>
      </c>
      <c r="BH15" s="626"/>
      <c r="BI15" s="626"/>
      <c r="BJ15" s="626"/>
      <c r="BK15" s="626"/>
      <c r="BL15" s="626"/>
      <c r="BM15" s="626"/>
      <c r="BN15" s="627"/>
      <c r="BO15" s="685">
        <v>4</v>
      </c>
      <c r="BP15" s="685"/>
      <c r="BQ15" s="685"/>
      <c r="BR15" s="685"/>
      <c r="BS15" s="631" t="s">
        <v>177</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2827222</v>
      </c>
      <c r="CS15" s="626"/>
      <c r="CT15" s="626"/>
      <c r="CU15" s="626"/>
      <c r="CV15" s="626"/>
      <c r="CW15" s="626"/>
      <c r="CX15" s="626"/>
      <c r="CY15" s="627"/>
      <c r="CZ15" s="685">
        <v>8.5</v>
      </c>
      <c r="DA15" s="685"/>
      <c r="DB15" s="685"/>
      <c r="DC15" s="685"/>
      <c r="DD15" s="631">
        <v>246295</v>
      </c>
      <c r="DE15" s="626"/>
      <c r="DF15" s="626"/>
      <c r="DG15" s="626"/>
      <c r="DH15" s="626"/>
      <c r="DI15" s="626"/>
      <c r="DJ15" s="626"/>
      <c r="DK15" s="626"/>
      <c r="DL15" s="626"/>
      <c r="DM15" s="626"/>
      <c r="DN15" s="626"/>
      <c r="DO15" s="626"/>
      <c r="DP15" s="627"/>
      <c r="DQ15" s="631">
        <v>2373803</v>
      </c>
      <c r="DR15" s="626"/>
      <c r="DS15" s="626"/>
      <c r="DT15" s="626"/>
      <c r="DU15" s="626"/>
      <c r="DV15" s="626"/>
      <c r="DW15" s="626"/>
      <c r="DX15" s="626"/>
      <c r="DY15" s="626"/>
      <c r="DZ15" s="626"/>
      <c r="EA15" s="626"/>
      <c r="EB15" s="626"/>
      <c r="EC15" s="666"/>
    </row>
    <row r="16" spans="2:143" ht="11.25" customHeight="1" x14ac:dyDescent="0.15">
      <c r="B16" s="620" t="s">
        <v>259</v>
      </c>
      <c r="C16" s="621"/>
      <c r="D16" s="621"/>
      <c r="E16" s="621"/>
      <c r="F16" s="621"/>
      <c r="G16" s="621"/>
      <c r="H16" s="621"/>
      <c r="I16" s="621"/>
      <c r="J16" s="621"/>
      <c r="K16" s="621"/>
      <c r="L16" s="621"/>
      <c r="M16" s="621"/>
      <c r="N16" s="621"/>
      <c r="O16" s="621"/>
      <c r="P16" s="621"/>
      <c r="Q16" s="622"/>
      <c r="R16" s="623" t="s">
        <v>177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236</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177</v>
      </c>
      <c r="BH16" s="626"/>
      <c r="BI16" s="626"/>
      <c r="BJ16" s="626"/>
      <c r="BK16" s="626"/>
      <c r="BL16" s="626"/>
      <c r="BM16" s="626"/>
      <c r="BN16" s="627"/>
      <c r="BO16" s="685" t="s">
        <v>177</v>
      </c>
      <c r="BP16" s="685"/>
      <c r="BQ16" s="685"/>
      <c r="BR16" s="685"/>
      <c r="BS16" s="631" t="s">
        <v>127</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371730</v>
      </c>
      <c r="CS16" s="626"/>
      <c r="CT16" s="626"/>
      <c r="CU16" s="626"/>
      <c r="CV16" s="626"/>
      <c r="CW16" s="626"/>
      <c r="CX16" s="626"/>
      <c r="CY16" s="627"/>
      <c r="CZ16" s="685">
        <v>1.1000000000000001</v>
      </c>
      <c r="DA16" s="685"/>
      <c r="DB16" s="685"/>
      <c r="DC16" s="685"/>
      <c r="DD16" s="631" t="s">
        <v>127</v>
      </c>
      <c r="DE16" s="626"/>
      <c r="DF16" s="626"/>
      <c r="DG16" s="626"/>
      <c r="DH16" s="626"/>
      <c r="DI16" s="626"/>
      <c r="DJ16" s="626"/>
      <c r="DK16" s="626"/>
      <c r="DL16" s="626"/>
      <c r="DM16" s="626"/>
      <c r="DN16" s="626"/>
      <c r="DO16" s="626"/>
      <c r="DP16" s="627"/>
      <c r="DQ16" s="631">
        <v>130015</v>
      </c>
      <c r="DR16" s="626"/>
      <c r="DS16" s="626"/>
      <c r="DT16" s="626"/>
      <c r="DU16" s="626"/>
      <c r="DV16" s="626"/>
      <c r="DW16" s="626"/>
      <c r="DX16" s="626"/>
      <c r="DY16" s="626"/>
      <c r="DZ16" s="626"/>
      <c r="EA16" s="626"/>
      <c r="EB16" s="626"/>
      <c r="EC16" s="666"/>
    </row>
    <row r="17" spans="2:133" ht="11.25" customHeight="1" x14ac:dyDescent="0.15">
      <c r="B17" s="620" t="s">
        <v>262</v>
      </c>
      <c r="C17" s="621"/>
      <c r="D17" s="621"/>
      <c r="E17" s="621"/>
      <c r="F17" s="621"/>
      <c r="G17" s="621"/>
      <c r="H17" s="621"/>
      <c r="I17" s="621"/>
      <c r="J17" s="621"/>
      <c r="K17" s="621"/>
      <c r="L17" s="621"/>
      <c r="M17" s="621"/>
      <c r="N17" s="621"/>
      <c r="O17" s="621"/>
      <c r="P17" s="621"/>
      <c r="Q17" s="622"/>
      <c r="R17" s="623">
        <v>83705</v>
      </c>
      <c r="S17" s="626"/>
      <c r="T17" s="626"/>
      <c r="U17" s="626"/>
      <c r="V17" s="626"/>
      <c r="W17" s="626"/>
      <c r="X17" s="626"/>
      <c r="Y17" s="627"/>
      <c r="Z17" s="685">
        <v>0.2</v>
      </c>
      <c r="AA17" s="685"/>
      <c r="AB17" s="685"/>
      <c r="AC17" s="685"/>
      <c r="AD17" s="686">
        <v>83705</v>
      </c>
      <c r="AE17" s="686"/>
      <c r="AF17" s="686"/>
      <c r="AG17" s="686"/>
      <c r="AH17" s="686"/>
      <c r="AI17" s="686"/>
      <c r="AJ17" s="686"/>
      <c r="AK17" s="686"/>
      <c r="AL17" s="628">
        <v>0.4</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177</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2575303</v>
      </c>
      <c r="CS17" s="626"/>
      <c r="CT17" s="626"/>
      <c r="CU17" s="626"/>
      <c r="CV17" s="626"/>
      <c r="CW17" s="626"/>
      <c r="CX17" s="626"/>
      <c r="CY17" s="627"/>
      <c r="CZ17" s="685">
        <v>7.7</v>
      </c>
      <c r="DA17" s="685"/>
      <c r="DB17" s="685"/>
      <c r="DC17" s="685"/>
      <c r="DD17" s="631" t="s">
        <v>177</v>
      </c>
      <c r="DE17" s="626"/>
      <c r="DF17" s="626"/>
      <c r="DG17" s="626"/>
      <c r="DH17" s="626"/>
      <c r="DI17" s="626"/>
      <c r="DJ17" s="626"/>
      <c r="DK17" s="626"/>
      <c r="DL17" s="626"/>
      <c r="DM17" s="626"/>
      <c r="DN17" s="626"/>
      <c r="DO17" s="626"/>
      <c r="DP17" s="627"/>
      <c r="DQ17" s="631">
        <v>2511365</v>
      </c>
      <c r="DR17" s="626"/>
      <c r="DS17" s="626"/>
      <c r="DT17" s="626"/>
      <c r="DU17" s="626"/>
      <c r="DV17" s="626"/>
      <c r="DW17" s="626"/>
      <c r="DX17" s="626"/>
      <c r="DY17" s="626"/>
      <c r="DZ17" s="626"/>
      <c r="EA17" s="626"/>
      <c r="EB17" s="626"/>
      <c r="EC17" s="666"/>
    </row>
    <row r="18" spans="2:133" ht="11.25" customHeight="1" x14ac:dyDescent="0.15">
      <c r="B18" s="620" t="s">
        <v>265</v>
      </c>
      <c r="C18" s="621"/>
      <c r="D18" s="621"/>
      <c r="E18" s="621"/>
      <c r="F18" s="621"/>
      <c r="G18" s="621"/>
      <c r="H18" s="621"/>
      <c r="I18" s="621"/>
      <c r="J18" s="621"/>
      <c r="K18" s="621"/>
      <c r="L18" s="621"/>
      <c r="M18" s="621"/>
      <c r="N18" s="621"/>
      <c r="O18" s="621"/>
      <c r="P18" s="621"/>
      <c r="Q18" s="622"/>
      <c r="R18" s="623">
        <v>310511</v>
      </c>
      <c r="S18" s="626"/>
      <c r="T18" s="626"/>
      <c r="U18" s="626"/>
      <c r="V18" s="626"/>
      <c r="W18" s="626"/>
      <c r="X18" s="626"/>
      <c r="Y18" s="627"/>
      <c r="Z18" s="685">
        <v>0.9</v>
      </c>
      <c r="AA18" s="685"/>
      <c r="AB18" s="685"/>
      <c r="AC18" s="685"/>
      <c r="AD18" s="686">
        <v>102719</v>
      </c>
      <c r="AE18" s="686"/>
      <c r="AF18" s="686"/>
      <c r="AG18" s="686"/>
      <c r="AH18" s="686"/>
      <c r="AI18" s="686"/>
      <c r="AJ18" s="686"/>
      <c r="AK18" s="686"/>
      <c r="AL18" s="628">
        <v>0.5</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177</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236</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268</v>
      </c>
      <c r="C19" s="621"/>
      <c r="D19" s="621"/>
      <c r="E19" s="621"/>
      <c r="F19" s="621"/>
      <c r="G19" s="621"/>
      <c r="H19" s="621"/>
      <c r="I19" s="621"/>
      <c r="J19" s="621"/>
      <c r="K19" s="621"/>
      <c r="L19" s="621"/>
      <c r="M19" s="621"/>
      <c r="N19" s="621"/>
      <c r="O19" s="621"/>
      <c r="P19" s="621"/>
      <c r="Q19" s="622"/>
      <c r="R19" s="623">
        <v>102719</v>
      </c>
      <c r="S19" s="626"/>
      <c r="T19" s="626"/>
      <c r="U19" s="626"/>
      <c r="V19" s="626"/>
      <c r="W19" s="626"/>
      <c r="X19" s="626"/>
      <c r="Y19" s="627"/>
      <c r="Z19" s="685">
        <v>0.3</v>
      </c>
      <c r="AA19" s="685"/>
      <c r="AB19" s="685"/>
      <c r="AC19" s="685"/>
      <c r="AD19" s="686">
        <v>102719</v>
      </c>
      <c r="AE19" s="686"/>
      <c r="AF19" s="686"/>
      <c r="AG19" s="686"/>
      <c r="AH19" s="686"/>
      <c r="AI19" s="686"/>
      <c r="AJ19" s="686"/>
      <c r="AK19" s="686"/>
      <c r="AL19" s="628">
        <v>0.5</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1627124</v>
      </c>
      <c r="BH19" s="626"/>
      <c r="BI19" s="626"/>
      <c r="BJ19" s="626"/>
      <c r="BK19" s="626"/>
      <c r="BL19" s="626"/>
      <c r="BM19" s="626"/>
      <c r="BN19" s="627"/>
      <c r="BO19" s="685">
        <v>8.9</v>
      </c>
      <c r="BP19" s="685"/>
      <c r="BQ19" s="685"/>
      <c r="BR19" s="685"/>
      <c r="BS19" s="631" t="s">
        <v>177</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177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271</v>
      </c>
      <c r="C20" s="621"/>
      <c r="D20" s="621"/>
      <c r="E20" s="621"/>
      <c r="F20" s="621"/>
      <c r="G20" s="621"/>
      <c r="H20" s="621"/>
      <c r="I20" s="621"/>
      <c r="J20" s="621"/>
      <c r="K20" s="621"/>
      <c r="L20" s="621"/>
      <c r="M20" s="621"/>
      <c r="N20" s="621"/>
      <c r="O20" s="621"/>
      <c r="P20" s="621"/>
      <c r="Q20" s="622"/>
      <c r="R20" s="623">
        <v>207792</v>
      </c>
      <c r="S20" s="626"/>
      <c r="T20" s="626"/>
      <c r="U20" s="626"/>
      <c r="V20" s="626"/>
      <c r="W20" s="626"/>
      <c r="X20" s="626"/>
      <c r="Y20" s="627"/>
      <c r="Z20" s="685">
        <v>0.6</v>
      </c>
      <c r="AA20" s="685"/>
      <c r="AB20" s="685"/>
      <c r="AC20" s="685"/>
      <c r="AD20" s="686" t="s">
        <v>127</v>
      </c>
      <c r="AE20" s="686"/>
      <c r="AF20" s="686"/>
      <c r="AG20" s="686"/>
      <c r="AH20" s="686"/>
      <c r="AI20" s="686"/>
      <c r="AJ20" s="686"/>
      <c r="AK20" s="686"/>
      <c r="AL20" s="628" t="s">
        <v>236</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1627124</v>
      </c>
      <c r="BH20" s="626"/>
      <c r="BI20" s="626"/>
      <c r="BJ20" s="626"/>
      <c r="BK20" s="626"/>
      <c r="BL20" s="626"/>
      <c r="BM20" s="626"/>
      <c r="BN20" s="627"/>
      <c r="BO20" s="685">
        <v>8.9</v>
      </c>
      <c r="BP20" s="685"/>
      <c r="BQ20" s="685"/>
      <c r="BR20" s="685"/>
      <c r="BS20" s="631" t="s">
        <v>236</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33447820</v>
      </c>
      <c r="CS20" s="626"/>
      <c r="CT20" s="626"/>
      <c r="CU20" s="626"/>
      <c r="CV20" s="626"/>
      <c r="CW20" s="626"/>
      <c r="CX20" s="626"/>
      <c r="CY20" s="627"/>
      <c r="CZ20" s="685">
        <v>100</v>
      </c>
      <c r="DA20" s="685"/>
      <c r="DB20" s="685"/>
      <c r="DC20" s="685"/>
      <c r="DD20" s="631">
        <v>1803446</v>
      </c>
      <c r="DE20" s="626"/>
      <c r="DF20" s="626"/>
      <c r="DG20" s="626"/>
      <c r="DH20" s="626"/>
      <c r="DI20" s="626"/>
      <c r="DJ20" s="626"/>
      <c r="DK20" s="626"/>
      <c r="DL20" s="626"/>
      <c r="DM20" s="626"/>
      <c r="DN20" s="626"/>
      <c r="DO20" s="626"/>
      <c r="DP20" s="627"/>
      <c r="DQ20" s="631">
        <v>22511645</v>
      </c>
      <c r="DR20" s="626"/>
      <c r="DS20" s="626"/>
      <c r="DT20" s="626"/>
      <c r="DU20" s="626"/>
      <c r="DV20" s="626"/>
      <c r="DW20" s="626"/>
      <c r="DX20" s="626"/>
      <c r="DY20" s="626"/>
      <c r="DZ20" s="626"/>
      <c r="EA20" s="626"/>
      <c r="EB20" s="626"/>
      <c r="EC20" s="666"/>
    </row>
    <row r="21" spans="2:133" ht="11.25" customHeight="1" x14ac:dyDescent="0.15">
      <c r="B21" s="620" t="s">
        <v>274</v>
      </c>
      <c r="C21" s="621"/>
      <c r="D21" s="621"/>
      <c r="E21" s="621"/>
      <c r="F21" s="621"/>
      <c r="G21" s="621"/>
      <c r="H21" s="621"/>
      <c r="I21" s="621"/>
      <c r="J21" s="621"/>
      <c r="K21" s="621"/>
      <c r="L21" s="621"/>
      <c r="M21" s="621"/>
      <c r="N21" s="621"/>
      <c r="O21" s="621"/>
      <c r="P21" s="621"/>
      <c r="Q21" s="622"/>
      <c r="R21" s="623" t="s">
        <v>177</v>
      </c>
      <c r="S21" s="626"/>
      <c r="T21" s="626"/>
      <c r="U21" s="626"/>
      <c r="V21" s="626"/>
      <c r="W21" s="626"/>
      <c r="X21" s="626"/>
      <c r="Y21" s="627"/>
      <c r="Z21" s="685" t="s">
        <v>127</v>
      </c>
      <c r="AA21" s="685"/>
      <c r="AB21" s="685"/>
      <c r="AC21" s="685"/>
      <c r="AD21" s="686" t="s">
        <v>127</v>
      </c>
      <c r="AE21" s="686"/>
      <c r="AF21" s="686"/>
      <c r="AG21" s="686"/>
      <c r="AH21" s="686"/>
      <c r="AI21" s="686"/>
      <c r="AJ21" s="686"/>
      <c r="AK21" s="686"/>
      <c r="AL21" s="628" t="s">
        <v>127</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127</v>
      </c>
      <c r="BP21" s="685"/>
      <c r="BQ21" s="685"/>
      <c r="BR21" s="685"/>
      <c r="BS21" s="631" t="s">
        <v>177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276</v>
      </c>
      <c r="C22" s="621"/>
      <c r="D22" s="621"/>
      <c r="E22" s="621"/>
      <c r="F22" s="621"/>
      <c r="G22" s="621"/>
      <c r="H22" s="621"/>
      <c r="I22" s="621"/>
      <c r="J22" s="621"/>
      <c r="K22" s="621"/>
      <c r="L22" s="621"/>
      <c r="M22" s="621"/>
      <c r="N22" s="621"/>
      <c r="O22" s="621"/>
      <c r="P22" s="621"/>
      <c r="Q22" s="622"/>
      <c r="R22" s="623">
        <v>20790272</v>
      </c>
      <c r="S22" s="626"/>
      <c r="T22" s="626"/>
      <c r="U22" s="626"/>
      <c r="V22" s="626"/>
      <c r="W22" s="626"/>
      <c r="X22" s="626"/>
      <c r="Y22" s="627"/>
      <c r="Z22" s="685">
        <v>61.3</v>
      </c>
      <c r="AA22" s="685"/>
      <c r="AB22" s="685"/>
      <c r="AC22" s="685"/>
      <c r="AD22" s="686">
        <v>18955356</v>
      </c>
      <c r="AE22" s="686"/>
      <c r="AF22" s="686"/>
      <c r="AG22" s="686"/>
      <c r="AH22" s="686"/>
      <c r="AI22" s="686"/>
      <c r="AJ22" s="686"/>
      <c r="AK22" s="686"/>
      <c r="AL22" s="628">
        <v>99</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236</v>
      </c>
      <c r="BH22" s="626"/>
      <c r="BI22" s="626"/>
      <c r="BJ22" s="626"/>
      <c r="BK22" s="626"/>
      <c r="BL22" s="626"/>
      <c r="BM22" s="626"/>
      <c r="BN22" s="627"/>
      <c r="BO22" s="685" t="s">
        <v>177</v>
      </c>
      <c r="BP22" s="685"/>
      <c r="BQ22" s="685"/>
      <c r="BR22" s="685"/>
      <c r="BS22" s="631" t="s">
        <v>236</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279</v>
      </c>
      <c r="C23" s="621"/>
      <c r="D23" s="621"/>
      <c r="E23" s="621"/>
      <c r="F23" s="621"/>
      <c r="G23" s="621"/>
      <c r="H23" s="621"/>
      <c r="I23" s="621"/>
      <c r="J23" s="621"/>
      <c r="K23" s="621"/>
      <c r="L23" s="621"/>
      <c r="M23" s="621"/>
      <c r="N23" s="621"/>
      <c r="O23" s="621"/>
      <c r="P23" s="621"/>
      <c r="Q23" s="622"/>
      <c r="R23" s="623">
        <v>12965</v>
      </c>
      <c r="S23" s="626"/>
      <c r="T23" s="626"/>
      <c r="U23" s="626"/>
      <c r="V23" s="626"/>
      <c r="W23" s="626"/>
      <c r="X23" s="626"/>
      <c r="Y23" s="627"/>
      <c r="Z23" s="685">
        <v>0</v>
      </c>
      <c r="AA23" s="685"/>
      <c r="AB23" s="685"/>
      <c r="AC23" s="685"/>
      <c r="AD23" s="686">
        <v>12965</v>
      </c>
      <c r="AE23" s="686"/>
      <c r="AF23" s="686"/>
      <c r="AG23" s="686"/>
      <c r="AH23" s="686"/>
      <c r="AI23" s="686"/>
      <c r="AJ23" s="686"/>
      <c r="AK23" s="686"/>
      <c r="AL23" s="628">
        <v>0.1</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v>1627124</v>
      </c>
      <c r="BH23" s="626"/>
      <c r="BI23" s="626"/>
      <c r="BJ23" s="626"/>
      <c r="BK23" s="626"/>
      <c r="BL23" s="626"/>
      <c r="BM23" s="626"/>
      <c r="BN23" s="627"/>
      <c r="BO23" s="685">
        <v>8.9</v>
      </c>
      <c r="BP23" s="685"/>
      <c r="BQ23" s="685"/>
      <c r="BR23" s="685"/>
      <c r="BS23" s="631" t="s">
        <v>127</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15">
      <c r="B24" s="620" t="s">
        <v>286</v>
      </c>
      <c r="C24" s="621"/>
      <c r="D24" s="621"/>
      <c r="E24" s="621"/>
      <c r="F24" s="621"/>
      <c r="G24" s="621"/>
      <c r="H24" s="621"/>
      <c r="I24" s="621"/>
      <c r="J24" s="621"/>
      <c r="K24" s="621"/>
      <c r="L24" s="621"/>
      <c r="M24" s="621"/>
      <c r="N24" s="621"/>
      <c r="O24" s="621"/>
      <c r="P24" s="621"/>
      <c r="Q24" s="622"/>
      <c r="R24" s="623">
        <v>623732</v>
      </c>
      <c r="S24" s="626"/>
      <c r="T24" s="626"/>
      <c r="U24" s="626"/>
      <c r="V24" s="626"/>
      <c r="W24" s="626"/>
      <c r="X24" s="626"/>
      <c r="Y24" s="627"/>
      <c r="Z24" s="685">
        <v>1.8</v>
      </c>
      <c r="AA24" s="685"/>
      <c r="AB24" s="685"/>
      <c r="AC24" s="685"/>
      <c r="AD24" s="686" t="s">
        <v>177</v>
      </c>
      <c r="AE24" s="686"/>
      <c r="AF24" s="686"/>
      <c r="AG24" s="686"/>
      <c r="AH24" s="686"/>
      <c r="AI24" s="686"/>
      <c r="AJ24" s="686"/>
      <c r="AK24" s="686"/>
      <c r="AL24" s="628" t="s">
        <v>127</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236</v>
      </c>
      <c r="BH24" s="626"/>
      <c r="BI24" s="626"/>
      <c r="BJ24" s="626"/>
      <c r="BK24" s="626"/>
      <c r="BL24" s="626"/>
      <c r="BM24" s="626"/>
      <c r="BN24" s="627"/>
      <c r="BO24" s="685" t="s">
        <v>177</v>
      </c>
      <c r="BP24" s="685"/>
      <c r="BQ24" s="685"/>
      <c r="BR24" s="685"/>
      <c r="BS24" s="631" t="s">
        <v>236</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17941170</v>
      </c>
      <c r="CS24" s="689"/>
      <c r="CT24" s="689"/>
      <c r="CU24" s="689"/>
      <c r="CV24" s="689"/>
      <c r="CW24" s="689"/>
      <c r="CX24" s="689"/>
      <c r="CY24" s="735"/>
      <c r="CZ24" s="736">
        <v>53.6</v>
      </c>
      <c r="DA24" s="705"/>
      <c r="DB24" s="705"/>
      <c r="DC24" s="739"/>
      <c r="DD24" s="734">
        <v>10347520</v>
      </c>
      <c r="DE24" s="689"/>
      <c r="DF24" s="689"/>
      <c r="DG24" s="689"/>
      <c r="DH24" s="689"/>
      <c r="DI24" s="689"/>
      <c r="DJ24" s="689"/>
      <c r="DK24" s="735"/>
      <c r="DL24" s="734">
        <v>10259069</v>
      </c>
      <c r="DM24" s="689"/>
      <c r="DN24" s="689"/>
      <c r="DO24" s="689"/>
      <c r="DP24" s="689"/>
      <c r="DQ24" s="689"/>
      <c r="DR24" s="689"/>
      <c r="DS24" s="689"/>
      <c r="DT24" s="689"/>
      <c r="DU24" s="689"/>
      <c r="DV24" s="735"/>
      <c r="DW24" s="736">
        <v>53.6</v>
      </c>
      <c r="DX24" s="705"/>
      <c r="DY24" s="705"/>
      <c r="DZ24" s="705"/>
      <c r="EA24" s="705"/>
      <c r="EB24" s="705"/>
      <c r="EC24" s="737"/>
    </row>
    <row r="25" spans="2:133" ht="11.25" customHeight="1" x14ac:dyDescent="0.15">
      <c r="B25" s="620" t="s">
        <v>289</v>
      </c>
      <c r="C25" s="621"/>
      <c r="D25" s="621"/>
      <c r="E25" s="621"/>
      <c r="F25" s="621"/>
      <c r="G25" s="621"/>
      <c r="H25" s="621"/>
      <c r="I25" s="621"/>
      <c r="J25" s="621"/>
      <c r="K25" s="621"/>
      <c r="L25" s="621"/>
      <c r="M25" s="621"/>
      <c r="N25" s="621"/>
      <c r="O25" s="621"/>
      <c r="P25" s="621"/>
      <c r="Q25" s="622"/>
      <c r="R25" s="623">
        <v>527887</v>
      </c>
      <c r="S25" s="626"/>
      <c r="T25" s="626"/>
      <c r="U25" s="626"/>
      <c r="V25" s="626"/>
      <c r="W25" s="626"/>
      <c r="X25" s="626"/>
      <c r="Y25" s="627"/>
      <c r="Z25" s="685">
        <v>1.6</v>
      </c>
      <c r="AA25" s="685"/>
      <c r="AB25" s="685"/>
      <c r="AC25" s="685"/>
      <c r="AD25" s="686">
        <v>105397</v>
      </c>
      <c r="AE25" s="686"/>
      <c r="AF25" s="686"/>
      <c r="AG25" s="686"/>
      <c r="AH25" s="686"/>
      <c r="AI25" s="686"/>
      <c r="AJ25" s="686"/>
      <c r="AK25" s="686"/>
      <c r="AL25" s="628">
        <v>0.6</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177</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5104268</v>
      </c>
      <c r="CS25" s="624"/>
      <c r="CT25" s="624"/>
      <c r="CU25" s="624"/>
      <c r="CV25" s="624"/>
      <c r="CW25" s="624"/>
      <c r="CX25" s="624"/>
      <c r="CY25" s="625"/>
      <c r="CZ25" s="628">
        <v>15.3</v>
      </c>
      <c r="DA25" s="657"/>
      <c r="DB25" s="657"/>
      <c r="DC25" s="658"/>
      <c r="DD25" s="631">
        <v>4731831</v>
      </c>
      <c r="DE25" s="624"/>
      <c r="DF25" s="624"/>
      <c r="DG25" s="624"/>
      <c r="DH25" s="624"/>
      <c r="DI25" s="624"/>
      <c r="DJ25" s="624"/>
      <c r="DK25" s="625"/>
      <c r="DL25" s="631">
        <v>4730608</v>
      </c>
      <c r="DM25" s="624"/>
      <c r="DN25" s="624"/>
      <c r="DO25" s="624"/>
      <c r="DP25" s="624"/>
      <c r="DQ25" s="624"/>
      <c r="DR25" s="624"/>
      <c r="DS25" s="624"/>
      <c r="DT25" s="624"/>
      <c r="DU25" s="624"/>
      <c r="DV25" s="625"/>
      <c r="DW25" s="628">
        <v>24.7</v>
      </c>
      <c r="DX25" s="657"/>
      <c r="DY25" s="657"/>
      <c r="DZ25" s="657"/>
      <c r="EA25" s="657"/>
      <c r="EB25" s="657"/>
      <c r="EC25" s="659"/>
    </row>
    <row r="26" spans="2:133" ht="11.25" customHeight="1" x14ac:dyDescent="0.15">
      <c r="B26" s="620" t="s">
        <v>292</v>
      </c>
      <c r="C26" s="621"/>
      <c r="D26" s="621"/>
      <c r="E26" s="621"/>
      <c r="F26" s="621"/>
      <c r="G26" s="621"/>
      <c r="H26" s="621"/>
      <c r="I26" s="621"/>
      <c r="J26" s="621"/>
      <c r="K26" s="621"/>
      <c r="L26" s="621"/>
      <c r="M26" s="621"/>
      <c r="N26" s="621"/>
      <c r="O26" s="621"/>
      <c r="P26" s="621"/>
      <c r="Q26" s="622"/>
      <c r="R26" s="623">
        <v>130190</v>
      </c>
      <c r="S26" s="626"/>
      <c r="T26" s="626"/>
      <c r="U26" s="626"/>
      <c r="V26" s="626"/>
      <c r="W26" s="626"/>
      <c r="X26" s="626"/>
      <c r="Y26" s="627"/>
      <c r="Z26" s="685">
        <v>0.4</v>
      </c>
      <c r="AA26" s="685"/>
      <c r="AB26" s="685"/>
      <c r="AC26" s="685"/>
      <c r="AD26" s="686" t="s">
        <v>127</v>
      </c>
      <c r="AE26" s="686"/>
      <c r="AF26" s="686"/>
      <c r="AG26" s="686"/>
      <c r="AH26" s="686"/>
      <c r="AI26" s="686"/>
      <c r="AJ26" s="686"/>
      <c r="AK26" s="686"/>
      <c r="AL26" s="628" t="s">
        <v>177</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177</v>
      </c>
      <c r="BH26" s="626"/>
      <c r="BI26" s="626"/>
      <c r="BJ26" s="626"/>
      <c r="BK26" s="626"/>
      <c r="BL26" s="626"/>
      <c r="BM26" s="626"/>
      <c r="BN26" s="627"/>
      <c r="BO26" s="685" t="s">
        <v>127</v>
      </c>
      <c r="BP26" s="685"/>
      <c r="BQ26" s="685"/>
      <c r="BR26" s="685"/>
      <c r="BS26" s="631" t="s">
        <v>177</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3474113</v>
      </c>
      <c r="CS26" s="626"/>
      <c r="CT26" s="626"/>
      <c r="CU26" s="626"/>
      <c r="CV26" s="626"/>
      <c r="CW26" s="626"/>
      <c r="CX26" s="626"/>
      <c r="CY26" s="627"/>
      <c r="CZ26" s="628">
        <v>10.4</v>
      </c>
      <c r="DA26" s="657"/>
      <c r="DB26" s="657"/>
      <c r="DC26" s="658"/>
      <c r="DD26" s="631">
        <v>3114755</v>
      </c>
      <c r="DE26" s="626"/>
      <c r="DF26" s="626"/>
      <c r="DG26" s="626"/>
      <c r="DH26" s="626"/>
      <c r="DI26" s="626"/>
      <c r="DJ26" s="626"/>
      <c r="DK26" s="627"/>
      <c r="DL26" s="631" t="s">
        <v>236</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295</v>
      </c>
      <c r="C27" s="621"/>
      <c r="D27" s="621"/>
      <c r="E27" s="621"/>
      <c r="F27" s="621"/>
      <c r="G27" s="621"/>
      <c r="H27" s="621"/>
      <c r="I27" s="621"/>
      <c r="J27" s="621"/>
      <c r="K27" s="621"/>
      <c r="L27" s="621"/>
      <c r="M27" s="621"/>
      <c r="N27" s="621"/>
      <c r="O27" s="621"/>
      <c r="P27" s="621"/>
      <c r="Q27" s="622"/>
      <c r="R27" s="623">
        <v>6026429</v>
      </c>
      <c r="S27" s="626"/>
      <c r="T27" s="626"/>
      <c r="U27" s="626"/>
      <c r="V27" s="626"/>
      <c r="W27" s="626"/>
      <c r="X27" s="626"/>
      <c r="Y27" s="627"/>
      <c r="Z27" s="685">
        <v>17.8</v>
      </c>
      <c r="AA27" s="685"/>
      <c r="AB27" s="685"/>
      <c r="AC27" s="685"/>
      <c r="AD27" s="686" t="s">
        <v>177</v>
      </c>
      <c r="AE27" s="686"/>
      <c r="AF27" s="686"/>
      <c r="AG27" s="686"/>
      <c r="AH27" s="686"/>
      <c r="AI27" s="686"/>
      <c r="AJ27" s="686"/>
      <c r="AK27" s="686"/>
      <c r="AL27" s="628" t="s">
        <v>127</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18374744</v>
      </c>
      <c r="BH27" s="626"/>
      <c r="BI27" s="626"/>
      <c r="BJ27" s="626"/>
      <c r="BK27" s="626"/>
      <c r="BL27" s="626"/>
      <c r="BM27" s="626"/>
      <c r="BN27" s="627"/>
      <c r="BO27" s="685">
        <v>100</v>
      </c>
      <c r="BP27" s="685"/>
      <c r="BQ27" s="685"/>
      <c r="BR27" s="685"/>
      <c r="BS27" s="631">
        <v>446305</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10261599</v>
      </c>
      <c r="CS27" s="624"/>
      <c r="CT27" s="624"/>
      <c r="CU27" s="624"/>
      <c r="CV27" s="624"/>
      <c r="CW27" s="624"/>
      <c r="CX27" s="624"/>
      <c r="CY27" s="625"/>
      <c r="CZ27" s="628">
        <v>30.7</v>
      </c>
      <c r="DA27" s="657"/>
      <c r="DB27" s="657"/>
      <c r="DC27" s="658"/>
      <c r="DD27" s="631">
        <v>3104324</v>
      </c>
      <c r="DE27" s="624"/>
      <c r="DF27" s="624"/>
      <c r="DG27" s="624"/>
      <c r="DH27" s="624"/>
      <c r="DI27" s="624"/>
      <c r="DJ27" s="624"/>
      <c r="DK27" s="625"/>
      <c r="DL27" s="631">
        <v>3095624</v>
      </c>
      <c r="DM27" s="624"/>
      <c r="DN27" s="624"/>
      <c r="DO27" s="624"/>
      <c r="DP27" s="624"/>
      <c r="DQ27" s="624"/>
      <c r="DR27" s="624"/>
      <c r="DS27" s="624"/>
      <c r="DT27" s="624"/>
      <c r="DU27" s="624"/>
      <c r="DV27" s="625"/>
      <c r="DW27" s="628">
        <v>16.2</v>
      </c>
      <c r="DX27" s="657"/>
      <c r="DY27" s="657"/>
      <c r="DZ27" s="657"/>
      <c r="EA27" s="657"/>
      <c r="EB27" s="657"/>
      <c r="EC27" s="659"/>
    </row>
    <row r="28" spans="2:133" ht="11.25" customHeight="1" x14ac:dyDescent="0.15">
      <c r="B28" s="728" t="s">
        <v>298</v>
      </c>
      <c r="C28" s="729"/>
      <c r="D28" s="729"/>
      <c r="E28" s="729"/>
      <c r="F28" s="729"/>
      <c r="G28" s="729"/>
      <c r="H28" s="729"/>
      <c r="I28" s="729"/>
      <c r="J28" s="729"/>
      <c r="K28" s="729"/>
      <c r="L28" s="729"/>
      <c r="M28" s="729"/>
      <c r="N28" s="729"/>
      <c r="O28" s="729"/>
      <c r="P28" s="729"/>
      <c r="Q28" s="730"/>
      <c r="R28" s="623" t="s">
        <v>177</v>
      </c>
      <c r="S28" s="626"/>
      <c r="T28" s="626"/>
      <c r="U28" s="626"/>
      <c r="V28" s="626"/>
      <c r="W28" s="626"/>
      <c r="X28" s="626"/>
      <c r="Y28" s="627"/>
      <c r="Z28" s="685" t="s">
        <v>236</v>
      </c>
      <c r="AA28" s="685"/>
      <c r="AB28" s="685"/>
      <c r="AC28" s="685"/>
      <c r="AD28" s="686" t="s">
        <v>127</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2575303</v>
      </c>
      <c r="CS28" s="626"/>
      <c r="CT28" s="626"/>
      <c r="CU28" s="626"/>
      <c r="CV28" s="626"/>
      <c r="CW28" s="626"/>
      <c r="CX28" s="626"/>
      <c r="CY28" s="627"/>
      <c r="CZ28" s="628">
        <v>7.7</v>
      </c>
      <c r="DA28" s="657"/>
      <c r="DB28" s="657"/>
      <c r="DC28" s="658"/>
      <c r="DD28" s="631">
        <v>2511365</v>
      </c>
      <c r="DE28" s="626"/>
      <c r="DF28" s="626"/>
      <c r="DG28" s="626"/>
      <c r="DH28" s="626"/>
      <c r="DI28" s="626"/>
      <c r="DJ28" s="626"/>
      <c r="DK28" s="627"/>
      <c r="DL28" s="631">
        <v>2432837</v>
      </c>
      <c r="DM28" s="626"/>
      <c r="DN28" s="626"/>
      <c r="DO28" s="626"/>
      <c r="DP28" s="626"/>
      <c r="DQ28" s="626"/>
      <c r="DR28" s="626"/>
      <c r="DS28" s="626"/>
      <c r="DT28" s="626"/>
      <c r="DU28" s="626"/>
      <c r="DV28" s="627"/>
      <c r="DW28" s="628">
        <v>12.7</v>
      </c>
      <c r="DX28" s="657"/>
      <c r="DY28" s="657"/>
      <c r="DZ28" s="657"/>
      <c r="EA28" s="657"/>
      <c r="EB28" s="657"/>
      <c r="EC28" s="659"/>
    </row>
    <row r="29" spans="2:133" ht="11.25" customHeight="1" x14ac:dyDescent="0.15">
      <c r="B29" s="620" t="s">
        <v>300</v>
      </c>
      <c r="C29" s="621"/>
      <c r="D29" s="621"/>
      <c r="E29" s="621"/>
      <c r="F29" s="621"/>
      <c r="G29" s="621"/>
      <c r="H29" s="621"/>
      <c r="I29" s="621"/>
      <c r="J29" s="621"/>
      <c r="K29" s="621"/>
      <c r="L29" s="621"/>
      <c r="M29" s="621"/>
      <c r="N29" s="621"/>
      <c r="O29" s="621"/>
      <c r="P29" s="621"/>
      <c r="Q29" s="622"/>
      <c r="R29" s="623">
        <v>2270304</v>
      </c>
      <c r="S29" s="626"/>
      <c r="T29" s="626"/>
      <c r="U29" s="626"/>
      <c r="V29" s="626"/>
      <c r="W29" s="626"/>
      <c r="X29" s="626"/>
      <c r="Y29" s="627"/>
      <c r="Z29" s="685">
        <v>6.7</v>
      </c>
      <c r="AA29" s="685"/>
      <c r="AB29" s="685"/>
      <c r="AC29" s="685"/>
      <c r="AD29" s="686" t="s">
        <v>127</v>
      </c>
      <c r="AE29" s="686"/>
      <c r="AF29" s="686"/>
      <c r="AG29" s="686"/>
      <c r="AH29" s="686"/>
      <c r="AI29" s="686"/>
      <c r="AJ29" s="686"/>
      <c r="AK29" s="686"/>
      <c r="AL29" s="628" t="s">
        <v>127</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70</v>
      </c>
      <c r="CG29" s="664"/>
      <c r="CH29" s="664"/>
      <c r="CI29" s="664"/>
      <c r="CJ29" s="664"/>
      <c r="CK29" s="664"/>
      <c r="CL29" s="664"/>
      <c r="CM29" s="664"/>
      <c r="CN29" s="664"/>
      <c r="CO29" s="664"/>
      <c r="CP29" s="664"/>
      <c r="CQ29" s="665"/>
      <c r="CR29" s="623">
        <v>2575303</v>
      </c>
      <c r="CS29" s="624"/>
      <c r="CT29" s="624"/>
      <c r="CU29" s="624"/>
      <c r="CV29" s="624"/>
      <c r="CW29" s="624"/>
      <c r="CX29" s="624"/>
      <c r="CY29" s="625"/>
      <c r="CZ29" s="628">
        <v>7.7</v>
      </c>
      <c r="DA29" s="657"/>
      <c r="DB29" s="657"/>
      <c r="DC29" s="658"/>
      <c r="DD29" s="631">
        <v>2511365</v>
      </c>
      <c r="DE29" s="624"/>
      <c r="DF29" s="624"/>
      <c r="DG29" s="624"/>
      <c r="DH29" s="624"/>
      <c r="DI29" s="624"/>
      <c r="DJ29" s="624"/>
      <c r="DK29" s="625"/>
      <c r="DL29" s="631">
        <v>2432837</v>
      </c>
      <c r="DM29" s="624"/>
      <c r="DN29" s="624"/>
      <c r="DO29" s="624"/>
      <c r="DP29" s="624"/>
      <c r="DQ29" s="624"/>
      <c r="DR29" s="624"/>
      <c r="DS29" s="624"/>
      <c r="DT29" s="624"/>
      <c r="DU29" s="624"/>
      <c r="DV29" s="625"/>
      <c r="DW29" s="628">
        <v>12.7</v>
      </c>
      <c r="DX29" s="657"/>
      <c r="DY29" s="657"/>
      <c r="DZ29" s="657"/>
      <c r="EA29" s="657"/>
      <c r="EB29" s="657"/>
      <c r="EC29" s="659"/>
    </row>
    <row r="30" spans="2:133" ht="11.25" customHeight="1" x14ac:dyDescent="0.15">
      <c r="B30" s="620" t="s">
        <v>304</v>
      </c>
      <c r="C30" s="621"/>
      <c r="D30" s="621"/>
      <c r="E30" s="621"/>
      <c r="F30" s="621"/>
      <c r="G30" s="621"/>
      <c r="H30" s="621"/>
      <c r="I30" s="621"/>
      <c r="J30" s="621"/>
      <c r="K30" s="621"/>
      <c r="L30" s="621"/>
      <c r="M30" s="621"/>
      <c r="N30" s="621"/>
      <c r="O30" s="621"/>
      <c r="P30" s="621"/>
      <c r="Q30" s="622"/>
      <c r="R30" s="623">
        <v>58186</v>
      </c>
      <c r="S30" s="626"/>
      <c r="T30" s="626"/>
      <c r="U30" s="626"/>
      <c r="V30" s="626"/>
      <c r="W30" s="626"/>
      <c r="X30" s="626"/>
      <c r="Y30" s="627"/>
      <c r="Z30" s="685">
        <v>0.2</v>
      </c>
      <c r="AA30" s="685"/>
      <c r="AB30" s="685"/>
      <c r="AC30" s="685"/>
      <c r="AD30" s="686">
        <v>50396</v>
      </c>
      <c r="AE30" s="686"/>
      <c r="AF30" s="686"/>
      <c r="AG30" s="686"/>
      <c r="AH30" s="686"/>
      <c r="AI30" s="686"/>
      <c r="AJ30" s="686"/>
      <c r="AK30" s="686"/>
      <c r="AL30" s="628">
        <v>0.3</v>
      </c>
      <c r="AM30" s="629"/>
      <c r="AN30" s="629"/>
      <c r="AO30" s="687"/>
      <c r="AP30" s="713" t="s">
        <v>305</v>
      </c>
      <c r="AQ30" s="714"/>
      <c r="AR30" s="714"/>
      <c r="AS30" s="714"/>
      <c r="AT30" s="719" t="s">
        <v>306</v>
      </c>
      <c r="AU30" s="230"/>
      <c r="AV30" s="230"/>
      <c r="AW30" s="230"/>
      <c r="AX30" s="722" t="s">
        <v>185</v>
      </c>
      <c r="AY30" s="723"/>
      <c r="AZ30" s="723"/>
      <c r="BA30" s="723"/>
      <c r="BB30" s="723"/>
      <c r="BC30" s="723"/>
      <c r="BD30" s="723"/>
      <c r="BE30" s="723"/>
      <c r="BF30" s="724"/>
      <c r="BG30" s="703">
        <v>99.2</v>
      </c>
      <c r="BH30" s="704"/>
      <c r="BI30" s="704"/>
      <c r="BJ30" s="704"/>
      <c r="BK30" s="704"/>
      <c r="BL30" s="704"/>
      <c r="BM30" s="705">
        <v>97.8</v>
      </c>
      <c r="BN30" s="704"/>
      <c r="BO30" s="704"/>
      <c r="BP30" s="704"/>
      <c r="BQ30" s="706"/>
      <c r="BR30" s="703">
        <v>99.1</v>
      </c>
      <c r="BS30" s="704"/>
      <c r="BT30" s="704"/>
      <c r="BU30" s="704"/>
      <c r="BV30" s="704"/>
      <c r="BW30" s="704"/>
      <c r="BX30" s="705">
        <v>97.6</v>
      </c>
      <c r="BY30" s="704"/>
      <c r="BZ30" s="704"/>
      <c r="CA30" s="704"/>
      <c r="CB30" s="706"/>
      <c r="CD30" s="709"/>
      <c r="CE30" s="710"/>
      <c r="CF30" s="667" t="s">
        <v>307</v>
      </c>
      <c r="CG30" s="664"/>
      <c r="CH30" s="664"/>
      <c r="CI30" s="664"/>
      <c r="CJ30" s="664"/>
      <c r="CK30" s="664"/>
      <c r="CL30" s="664"/>
      <c r="CM30" s="664"/>
      <c r="CN30" s="664"/>
      <c r="CO30" s="664"/>
      <c r="CP30" s="664"/>
      <c r="CQ30" s="665"/>
      <c r="CR30" s="623">
        <v>2418311</v>
      </c>
      <c r="CS30" s="626"/>
      <c r="CT30" s="626"/>
      <c r="CU30" s="626"/>
      <c r="CV30" s="626"/>
      <c r="CW30" s="626"/>
      <c r="CX30" s="626"/>
      <c r="CY30" s="627"/>
      <c r="CZ30" s="628">
        <v>7.2</v>
      </c>
      <c r="DA30" s="657"/>
      <c r="DB30" s="657"/>
      <c r="DC30" s="658"/>
      <c r="DD30" s="631">
        <v>2358950</v>
      </c>
      <c r="DE30" s="626"/>
      <c r="DF30" s="626"/>
      <c r="DG30" s="626"/>
      <c r="DH30" s="626"/>
      <c r="DI30" s="626"/>
      <c r="DJ30" s="626"/>
      <c r="DK30" s="627"/>
      <c r="DL30" s="631">
        <v>2280422</v>
      </c>
      <c r="DM30" s="626"/>
      <c r="DN30" s="626"/>
      <c r="DO30" s="626"/>
      <c r="DP30" s="626"/>
      <c r="DQ30" s="626"/>
      <c r="DR30" s="626"/>
      <c r="DS30" s="626"/>
      <c r="DT30" s="626"/>
      <c r="DU30" s="626"/>
      <c r="DV30" s="627"/>
      <c r="DW30" s="628">
        <v>11.9</v>
      </c>
      <c r="DX30" s="657"/>
      <c r="DY30" s="657"/>
      <c r="DZ30" s="657"/>
      <c r="EA30" s="657"/>
      <c r="EB30" s="657"/>
      <c r="EC30" s="659"/>
    </row>
    <row r="31" spans="2:133" ht="11.25" customHeight="1" x14ac:dyDescent="0.15">
      <c r="B31" s="620" t="s">
        <v>308</v>
      </c>
      <c r="C31" s="621"/>
      <c r="D31" s="621"/>
      <c r="E31" s="621"/>
      <c r="F31" s="621"/>
      <c r="G31" s="621"/>
      <c r="H31" s="621"/>
      <c r="I31" s="621"/>
      <c r="J31" s="621"/>
      <c r="K31" s="621"/>
      <c r="L31" s="621"/>
      <c r="M31" s="621"/>
      <c r="N31" s="621"/>
      <c r="O31" s="621"/>
      <c r="P31" s="621"/>
      <c r="Q31" s="622"/>
      <c r="R31" s="623">
        <v>14287</v>
      </c>
      <c r="S31" s="626"/>
      <c r="T31" s="626"/>
      <c r="U31" s="626"/>
      <c r="V31" s="626"/>
      <c r="W31" s="626"/>
      <c r="X31" s="626"/>
      <c r="Y31" s="627"/>
      <c r="Z31" s="685">
        <v>0</v>
      </c>
      <c r="AA31" s="685"/>
      <c r="AB31" s="685"/>
      <c r="AC31" s="685"/>
      <c r="AD31" s="686" t="s">
        <v>177</v>
      </c>
      <c r="AE31" s="686"/>
      <c r="AF31" s="686"/>
      <c r="AG31" s="686"/>
      <c r="AH31" s="686"/>
      <c r="AI31" s="686"/>
      <c r="AJ31" s="686"/>
      <c r="AK31" s="686"/>
      <c r="AL31" s="628" t="s">
        <v>127</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98.8</v>
      </c>
      <c r="BH31" s="624"/>
      <c r="BI31" s="624"/>
      <c r="BJ31" s="624"/>
      <c r="BK31" s="624"/>
      <c r="BL31" s="624"/>
      <c r="BM31" s="629">
        <v>96.9</v>
      </c>
      <c r="BN31" s="702"/>
      <c r="BO31" s="702"/>
      <c r="BP31" s="702"/>
      <c r="BQ31" s="663"/>
      <c r="BR31" s="701">
        <v>98.6</v>
      </c>
      <c r="BS31" s="624"/>
      <c r="BT31" s="624"/>
      <c r="BU31" s="624"/>
      <c r="BV31" s="624"/>
      <c r="BW31" s="624"/>
      <c r="BX31" s="629">
        <v>96.4</v>
      </c>
      <c r="BY31" s="702"/>
      <c r="BZ31" s="702"/>
      <c r="CA31" s="702"/>
      <c r="CB31" s="663"/>
      <c r="CD31" s="709"/>
      <c r="CE31" s="710"/>
      <c r="CF31" s="667" t="s">
        <v>311</v>
      </c>
      <c r="CG31" s="664"/>
      <c r="CH31" s="664"/>
      <c r="CI31" s="664"/>
      <c r="CJ31" s="664"/>
      <c r="CK31" s="664"/>
      <c r="CL31" s="664"/>
      <c r="CM31" s="664"/>
      <c r="CN31" s="664"/>
      <c r="CO31" s="664"/>
      <c r="CP31" s="664"/>
      <c r="CQ31" s="665"/>
      <c r="CR31" s="623">
        <v>156992</v>
      </c>
      <c r="CS31" s="624"/>
      <c r="CT31" s="624"/>
      <c r="CU31" s="624"/>
      <c r="CV31" s="624"/>
      <c r="CW31" s="624"/>
      <c r="CX31" s="624"/>
      <c r="CY31" s="625"/>
      <c r="CZ31" s="628">
        <v>0.5</v>
      </c>
      <c r="DA31" s="657"/>
      <c r="DB31" s="657"/>
      <c r="DC31" s="658"/>
      <c r="DD31" s="631">
        <v>152415</v>
      </c>
      <c r="DE31" s="624"/>
      <c r="DF31" s="624"/>
      <c r="DG31" s="624"/>
      <c r="DH31" s="624"/>
      <c r="DI31" s="624"/>
      <c r="DJ31" s="624"/>
      <c r="DK31" s="625"/>
      <c r="DL31" s="631">
        <v>152415</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312</v>
      </c>
      <c r="C32" s="621"/>
      <c r="D32" s="621"/>
      <c r="E32" s="621"/>
      <c r="F32" s="621"/>
      <c r="G32" s="621"/>
      <c r="H32" s="621"/>
      <c r="I32" s="621"/>
      <c r="J32" s="621"/>
      <c r="K32" s="621"/>
      <c r="L32" s="621"/>
      <c r="M32" s="621"/>
      <c r="N32" s="621"/>
      <c r="O32" s="621"/>
      <c r="P32" s="621"/>
      <c r="Q32" s="622"/>
      <c r="R32" s="623">
        <v>1604384</v>
      </c>
      <c r="S32" s="626"/>
      <c r="T32" s="626"/>
      <c r="U32" s="626"/>
      <c r="V32" s="626"/>
      <c r="W32" s="626"/>
      <c r="X32" s="626"/>
      <c r="Y32" s="627"/>
      <c r="Z32" s="685">
        <v>4.7</v>
      </c>
      <c r="AA32" s="685"/>
      <c r="AB32" s="685"/>
      <c r="AC32" s="685"/>
      <c r="AD32" s="686" t="s">
        <v>127</v>
      </c>
      <c r="AE32" s="686"/>
      <c r="AF32" s="686"/>
      <c r="AG32" s="686"/>
      <c r="AH32" s="686"/>
      <c r="AI32" s="686"/>
      <c r="AJ32" s="686"/>
      <c r="AK32" s="686"/>
      <c r="AL32" s="628" t="s">
        <v>177</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99.4</v>
      </c>
      <c r="BH32" s="639"/>
      <c r="BI32" s="639"/>
      <c r="BJ32" s="639"/>
      <c r="BK32" s="639"/>
      <c r="BL32" s="639"/>
      <c r="BM32" s="683">
        <v>98.4</v>
      </c>
      <c r="BN32" s="639"/>
      <c r="BO32" s="639"/>
      <c r="BP32" s="639"/>
      <c r="BQ32" s="676"/>
      <c r="BR32" s="700">
        <v>99.4</v>
      </c>
      <c r="BS32" s="639"/>
      <c r="BT32" s="639"/>
      <c r="BU32" s="639"/>
      <c r="BV32" s="639"/>
      <c r="BW32" s="639"/>
      <c r="BX32" s="683">
        <v>98.2</v>
      </c>
      <c r="BY32" s="639"/>
      <c r="BZ32" s="639"/>
      <c r="CA32" s="639"/>
      <c r="CB32" s="676"/>
      <c r="CD32" s="711"/>
      <c r="CE32" s="712"/>
      <c r="CF32" s="667" t="s">
        <v>314</v>
      </c>
      <c r="CG32" s="664"/>
      <c r="CH32" s="664"/>
      <c r="CI32" s="664"/>
      <c r="CJ32" s="664"/>
      <c r="CK32" s="664"/>
      <c r="CL32" s="664"/>
      <c r="CM32" s="664"/>
      <c r="CN32" s="664"/>
      <c r="CO32" s="664"/>
      <c r="CP32" s="664"/>
      <c r="CQ32" s="665"/>
      <c r="CR32" s="623" t="s">
        <v>177</v>
      </c>
      <c r="CS32" s="626"/>
      <c r="CT32" s="626"/>
      <c r="CU32" s="626"/>
      <c r="CV32" s="626"/>
      <c r="CW32" s="626"/>
      <c r="CX32" s="626"/>
      <c r="CY32" s="627"/>
      <c r="CZ32" s="628" t="s">
        <v>127</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177</v>
      </c>
      <c r="DX32" s="657"/>
      <c r="DY32" s="657"/>
      <c r="DZ32" s="657"/>
      <c r="EA32" s="657"/>
      <c r="EB32" s="657"/>
      <c r="EC32" s="659"/>
    </row>
    <row r="33" spans="2:133" ht="11.25" customHeight="1" x14ac:dyDescent="0.15">
      <c r="B33" s="620" t="s">
        <v>315</v>
      </c>
      <c r="C33" s="621"/>
      <c r="D33" s="621"/>
      <c r="E33" s="621"/>
      <c r="F33" s="621"/>
      <c r="G33" s="621"/>
      <c r="H33" s="621"/>
      <c r="I33" s="621"/>
      <c r="J33" s="621"/>
      <c r="K33" s="621"/>
      <c r="L33" s="621"/>
      <c r="M33" s="621"/>
      <c r="N33" s="621"/>
      <c r="O33" s="621"/>
      <c r="P33" s="621"/>
      <c r="Q33" s="622"/>
      <c r="R33" s="623">
        <v>241150</v>
      </c>
      <c r="S33" s="626"/>
      <c r="T33" s="626"/>
      <c r="U33" s="626"/>
      <c r="V33" s="626"/>
      <c r="W33" s="626"/>
      <c r="X33" s="626"/>
      <c r="Y33" s="627"/>
      <c r="Z33" s="685">
        <v>0.7</v>
      </c>
      <c r="AA33" s="685"/>
      <c r="AB33" s="685"/>
      <c r="AC33" s="685"/>
      <c r="AD33" s="686" t="s">
        <v>177</v>
      </c>
      <c r="AE33" s="686"/>
      <c r="AF33" s="686"/>
      <c r="AG33" s="686"/>
      <c r="AH33" s="686"/>
      <c r="AI33" s="686"/>
      <c r="AJ33" s="686"/>
      <c r="AK33" s="686"/>
      <c r="AL33" s="628" t="s">
        <v>177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13331474</v>
      </c>
      <c r="CS33" s="624"/>
      <c r="CT33" s="624"/>
      <c r="CU33" s="624"/>
      <c r="CV33" s="624"/>
      <c r="CW33" s="624"/>
      <c r="CX33" s="624"/>
      <c r="CY33" s="625"/>
      <c r="CZ33" s="628">
        <v>39.9</v>
      </c>
      <c r="DA33" s="657"/>
      <c r="DB33" s="657"/>
      <c r="DC33" s="658"/>
      <c r="DD33" s="631">
        <v>11403210</v>
      </c>
      <c r="DE33" s="624"/>
      <c r="DF33" s="624"/>
      <c r="DG33" s="624"/>
      <c r="DH33" s="624"/>
      <c r="DI33" s="624"/>
      <c r="DJ33" s="624"/>
      <c r="DK33" s="625"/>
      <c r="DL33" s="631">
        <v>9036700</v>
      </c>
      <c r="DM33" s="624"/>
      <c r="DN33" s="624"/>
      <c r="DO33" s="624"/>
      <c r="DP33" s="624"/>
      <c r="DQ33" s="624"/>
      <c r="DR33" s="624"/>
      <c r="DS33" s="624"/>
      <c r="DT33" s="624"/>
      <c r="DU33" s="624"/>
      <c r="DV33" s="625"/>
      <c r="DW33" s="628">
        <v>47.2</v>
      </c>
      <c r="DX33" s="657"/>
      <c r="DY33" s="657"/>
      <c r="DZ33" s="657"/>
      <c r="EA33" s="657"/>
      <c r="EB33" s="657"/>
      <c r="EC33" s="659"/>
    </row>
    <row r="34" spans="2:133" ht="11.25" customHeight="1" x14ac:dyDescent="0.15">
      <c r="B34" s="620" t="s">
        <v>317</v>
      </c>
      <c r="C34" s="621"/>
      <c r="D34" s="621"/>
      <c r="E34" s="621"/>
      <c r="F34" s="621"/>
      <c r="G34" s="621"/>
      <c r="H34" s="621"/>
      <c r="I34" s="621"/>
      <c r="J34" s="621"/>
      <c r="K34" s="621"/>
      <c r="L34" s="621"/>
      <c r="M34" s="621"/>
      <c r="N34" s="621"/>
      <c r="O34" s="621"/>
      <c r="P34" s="621"/>
      <c r="Q34" s="622"/>
      <c r="R34" s="623">
        <v>847215</v>
      </c>
      <c r="S34" s="626"/>
      <c r="T34" s="626"/>
      <c r="U34" s="626"/>
      <c r="V34" s="626"/>
      <c r="W34" s="626"/>
      <c r="X34" s="626"/>
      <c r="Y34" s="627"/>
      <c r="Z34" s="685">
        <v>2.5</v>
      </c>
      <c r="AA34" s="685"/>
      <c r="AB34" s="685"/>
      <c r="AC34" s="685"/>
      <c r="AD34" s="686">
        <v>29886</v>
      </c>
      <c r="AE34" s="686"/>
      <c r="AF34" s="686"/>
      <c r="AG34" s="686"/>
      <c r="AH34" s="686"/>
      <c r="AI34" s="686"/>
      <c r="AJ34" s="686"/>
      <c r="AK34" s="686"/>
      <c r="AL34" s="628">
        <v>0.2</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5330926</v>
      </c>
      <c r="CS34" s="626"/>
      <c r="CT34" s="626"/>
      <c r="CU34" s="626"/>
      <c r="CV34" s="626"/>
      <c r="CW34" s="626"/>
      <c r="CX34" s="626"/>
      <c r="CY34" s="627"/>
      <c r="CZ34" s="628">
        <v>15.9</v>
      </c>
      <c r="DA34" s="657"/>
      <c r="DB34" s="657"/>
      <c r="DC34" s="658"/>
      <c r="DD34" s="631">
        <v>4407809</v>
      </c>
      <c r="DE34" s="626"/>
      <c r="DF34" s="626"/>
      <c r="DG34" s="626"/>
      <c r="DH34" s="626"/>
      <c r="DI34" s="626"/>
      <c r="DJ34" s="626"/>
      <c r="DK34" s="627"/>
      <c r="DL34" s="631">
        <v>4162570</v>
      </c>
      <c r="DM34" s="626"/>
      <c r="DN34" s="626"/>
      <c r="DO34" s="626"/>
      <c r="DP34" s="626"/>
      <c r="DQ34" s="626"/>
      <c r="DR34" s="626"/>
      <c r="DS34" s="626"/>
      <c r="DT34" s="626"/>
      <c r="DU34" s="626"/>
      <c r="DV34" s="627"/>
      <c r="DW34" s="628">
        <v>21.7</v>
      </c>
      <c r="DX34" s="657"/>
      <c r="DY34" s="657"/>
      <c r="DZ34" s="657"/>
      <c r="EA34" s="657"/>
      <c r="EB34" s="657"/>
      <c r="EC34" s="659"/>
    </row>
    <row r="35" spans="2:133" ht="11.25" customHeight="1" x14ac:dyDescent="0.15">
      <c r="B35" s="620" t="s">
        <v>321</v>
      </c>
      <c r="C35" s="621"/>
      <c r="D35" s="621"/>
      <c r="E35" s="621"/>
      <c r="F35" s="621"/>
      <c r="G35" s="621"/>
      <c r="H35" s="621"/>
      <c r="I35" s="621"/>
      <c r="J35" s="621"/>
      <c r="K35" s="621"/>
      <c r="L35" s="621"/>
      <c r="M35" s="621"/>
      <c r="N35" s="621"/>
      <c r="O35" s="621"/>
      <c r="P35" s="621"/>
      <c r="Q35" s="622"/>
      <c r="R35" s="623">
        <v>752200</v>
      </c>
      <c r="S35" s="626"/>
      <c r="T35" s="626"/>
      <c r="U35" s="626"/>
      <c r="V35" s="626"/>
      <c r="W35" s="626"/>
      <c r="X35" s="626"/>
      <c r="Y35" s="627"/>
      <c r="Z35" s="685">
        <v>2.2000000000000002</v>
      </c>
      <c r="AA35" s="685"/>
      <c r="AB35" s="685"/>
      <c r="AC35" s="685"/>
      <c r="AD35" s="686" t="s">
        <v>127</v>
      </c>
      <c r="AE35" s="686"/>
      <c r="AF35" s="686"/>
      <c r="AG35" s="686"/>
      <c r="AH35" s="686"/>
      <c r="AI35" s="686"/>
      <c r="AJ35" s="686"/>
      <c r="AK35" s="686"/>
      <c r="AL35" s="628" t="s">
        <v>177</v>
      </c>
      <c r="AM35" s="629"/>
      <c r="AN35" s="629"/>
      <c r="AO35" s="687"/>
      <c r="AP35" s="234"/>
      <c r="AQ35" s="691" t="s">
        <v>322</v>
      </c>
      <c r="AR35" s="692"/>
      <c r="AS35" s="692"/>
      <c r="AT35" s="692"/>
      <c r="AU35" s="692"/>
      <c r="AV35" s="692"/>
      <c r="AW35" s="692"/>
      <c r="AX35" s="692"/>
      <c r="AY35" s="693"/>
      <c r="AZ35" s="688">
        <v>5654372</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30062</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508561</v>
      </c>
      <c r="CS35" s="624"/>
      <c r="CT35" s="624"/>
      <c r="CU35" s="624"/>
      <c r="CV35" s="624"/>
      <c r="CW35" s="624"/>
      <c r="CX35" s="624"/>
      <c r="CY35" s="625"/>
      <c r="CZ35" s="628">
        <v>1.5</v>
      </c>
      <c r="DA35" s="657"/>
      <c r="DB35" s="657"/>
      <c r="DC35" s="658"/>
      <c r="DD35" s="631">
        <v>493561</v>
      </c>
      <c r="DE35" s="624"/>
      <c r="DF35" s="624"/>
      <c r="DG35" s="624"/>
      <c r="DH35" s="624"/>
      <c r="DI35" s="624"/>
      <c r="DJ35" s="624"/>
      <c r="DK35" s="625"/>
      <c r="DL35" s="631">
        <v>493561</v>
      </c>
      <c r="DM35" s="624"/>
      <c r="DN35" s="624"/>
      <c r="DO35" s="624"/>
      <c r="DP35" s="624"/>
      <c r="DQ35" s="624"/>
      <c r="DR35" s="624"/>
      <c r="DS35" s="624"/>
      <c r="DT35" s="624"/>
      <c r="DU35" s="624"/>
      <c r="DV35" s="625"/>
      <c r="DW35" s="628">
        <v>2.6</v>
      </c>
      <c r="DX35" s="657"/>
      <c r="DY35" s="657"/>
      <c r="DZ35" s="657"/>
      <c r="EA35" s="657"/>
      <c r="EB35" s="657"/>
      <c r="EC35" s="659"/>
    </row>
    <row r="36" spans="2:133" ht="11.25" customHeight="1" x14ac:dyDescent="0.15">
      <c r="B36" s="620" t="s">
        <v>325</v>
      </c>
      <c r="C36" s="621"/>
      <c r="D36" s="621"/>
      <c r="E36" s="621"/>
      <c r="F36" s="621"/>
      <c r="G36" s="621"/>
      <c r="H36" s="621"/>
      <c r="I36" s="621"/>
      <c r="J36" s="621"/>
      <c r="K36" s="621"/>
      <c r="L36" s="621"/>
      <c r="M36" s="621"/>
      <c r="N36" s="621"/>
      <c r="O36" s="621"/>
      <c r="P36" s="621"/>
      <c r="Q36" s="622"/>
      <c r="R36" s="623" t="s">
        <v>236</v>
      </c>
      <c r="S36" s="626"/>
      <c r="T36" s="626"/>
      <c r="U36" s="626"/>
      <c r="V36" s="626"/>
      <c r="W36" s="626"/>
      <c r="X36" s="626"/>
      <c r="Y36" s="627"/>
      <c r="Z36" s="685" t="s">
        <v>127</v>
      </c>
      <c r="AA36" s="685"/>
      <c r="AB36" s="685"/>
      <c r="AC36" s="685"/>
      <c r="AD36" s="686" t="s">
        <v>177</v>
      </c>
      <c r="AE36" s="686"/>
      <c r="AF36" s="686"/>
      <c r="AG36" s="686"/>
      <c r="AH36" s="686"/>
      <c r="AI36" s="686"/>
      <c r="AJ36" s="686"/>
      <c r="AK36" s="686"/>
      <c r="AL36" s="628" t="s">
        <v>127</v>
      </c>
      <c r="AM36" s="629"/>
      <c r="AN36" s="629"/>
      <c r="AO36" s="687"/>
      <c r="AQ36" s="660" t="s">
        <v>326</v>
      </c>
      <c r="AR36" s="661"/>
      <c r="AS36" s="661"/>
      <c r="AT36" s="661"/>
      <c r="AU36" s="661"/>
      <c r="AV36" s="661"/>
      <c r="AW36" s="661"/>
      <c r="AX36" s="661"/>
      <c r="AY36" s="662"/>
      <c r="AZ36" s="623">
        <v>1865269</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-118897</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3318522</v>
      </c>
      <c r="CS36" s="626"/>
      <c r="CT36" s="626"/>
      <c r="CU36" s="626"/>
      <c r="CV36" s="626"/>
      <c r="CW36" s="626"/>
      <c r="CX36" s="626"/>
      <c r="CY36" s="627"/>
      <c r="CZ36" s="628">
        <v>9.9</v>
      </c>
      <c r="DA36" s="657"/>
      <c r="DB36" s="657"/>
      <c r="DC36" s="658"/>
      <c r="DD36" s="631">
        <v>3184049</v>
      </c>
      <c r="DE36" s="626"/>
      <c r="DF36" s="626"/>
      <c r="DG36" s="626"/>
      <c r="DH36" s="626"/>
      <c r="DI36" s="626"/>
      <c r="DJ36" s="626"/>
      <c r="DK36" s="627"/>
      <c r="DL36" s="631">
        <v>2350084</v>
      </c>
      <c r="DM36" s="626"/>
      <c r="DN36" s="626"/>
      <c r="DO36" s="626"/>
      <c r="DP36" s="626"/>
      <c r="DQ36" s="626"/>
      <c r="DR36" s="626"/>
      <c r="DS36" s="626"/>
      <c r="DT36" s="626"/>
      <c r="DU36" s="626"/>
      <c r="DV36" s="627"/>
      <c r="DW36" s="628">
        <v>12.3</v>
      </c>
      <c r="DX36" s="657"/>
      <c r="DY36" s="657"/>
      <c r="DZ36" s="657"/>
      <c r="EA36" s="657"/>
      <c r="EB36" s="657"/>
      <c r="EC36" s="659"/>
    </row>
    <row r="37" spans="2:133" ht="11.25" customHeight="1" x14ac:dyDescent="0.15">
      <c r="B37" s="620" t="s">
        <v>329</v>
      </c>
      <c r="C37" s="621"/>
      <c r="D37" s="621"/>
      <c r="E37" s="621"/>
      <c r="F37" s="621"/>
      <c r="G37" s="621"/>
      <c r="H37" s="621"/>
      <c r="I37" s="621"/>
      <c r="J37" s="621"/>
      <c r="K37" s="621"/>
      <c r="L37" s="621"/>
      <c r="M37" s="621"/>
      <c r="N37" s="621"/>
      <c r="O37" s="621"/>
      <c r="P37" s="621"/>
      <c r="Q37" s="622"/>
      <c r="R37" s="623" t="s">
        <v>127</v>
      </c>
      <c r="S37" s="626"/>
      <c r="T37" s="626"/>
      <c r="U37" s="626"/>
      <c r="V37" s="626"/>
      <c r="W37" s="626"/>
      <c r="X37" s="626"/>
      <c r="Y37" s="627"/>
      <c r="Z37" s="685" t="s">
        <v>127</v>
      </c>
      <c r="AA37" s="685"/>
      <c r="AB37" s="685"/>
      <c r="AC37" s="685"/>
      <c r="AD37" s="686" t="s">
        <v>127</v>
      </c>
      <c r="AE37" s="686"/>
      <c r="AF37" s="686"/>
      <c r="AG37" s="686"/>
      <c r="AH37" s="686"/>
      <c r="AI37" s="686"/>
      <c r="AJ37" s="686"/>
      <c r="AK37" s="686"/>
      <c r="AL37" s="628" t="s">
        <v>127</v>
      </c>
      <c r="AM37" s="629"/>
      <c r="AN37" s="629"/>
      <c r="AO37" s="687"/>
      <c r="AQ37" s="660" t="s">
        <v>330</v>
      </c>
      <c r="AR37" s="661"/>
      <c r="AS37" s="661"/>
      <c r="AT37" s="661"/>
      <c r="AU37" s="661"/>
      <c r="AV37" s="661"/>
      <c r="AW37" s="661"/>
      <c r="AX37" s="661"/>
      <c r="AY37" s="662"/>
      <c r="AZ37" s="623">
        <v>21643</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12154</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6707</v>
      </c>
      <c r="CS37" s="624"/>
      <c r="CT37" s="624"/>
      <c r="CU37" s="624"/>
      <c r="CV37" s="624"/>
      <c r="CW37" s="624"/>
      <c r="CX37" s="624"/>
      <c r="CY37" s="625"/>
      <c r="CZ37" s="628">
        <v>0</v>
      </c>
      <c r="DA37" s="657"/>
      <c r="DB37" s="657"/>
      <c r="DC37" s="658"/>
      <c r="DD37" s="631">
        <v>6707</v>
      </c>
      <c r="DE37" s="624"/>
      <c r="DF37" s="624"/>
      <c r="DG37" s="624"/>
      <c r="DH37" s="624"/>
      <c r="DI37" s="624"/>
      <c r="DJ37" s="624"/>
      <c r="DK37" s="625"/>
      <c r="DL37" s="631">
        <v>5633</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333</v>
      </c>
      <c r="C38" s="636"/>
      <c r="D38" s="636"/>
      <c r="E38" s="636"/>
      <c r="F38" s="636"/>
      <c r="G38" s="636"/>
      <c r="H38" s="636"/>
      <c r="I38" s="636"/>
      <c r="J38" s="636"/>
      <c r="K38" s="636"/>
      <c r="L38" s="636"/>
      <c r="M38" s="636"/>
      <c r="N38" s="636"/>
      <c r="O38" s="636"/>
      <c r="P38" s="636"/>
      <c r="Q38" s="637"/>
      <c r="R38" s="638">
        <v>33899201</v>
      </c>
      <c r="S38" s="675"/>
      <c r="T38" s="675"/>
      <c r="U38" s="675"/>
      <c r="V38" s="675"/>
      <c r="W38" s="675"/>
      <c r="X38" s="675"/>
      <c r="Y38" s="680"/>
      <c r="Z38" s="681">
        <v>100</v>
      </c>
      <c r="AA38" s="681"/>
      <c r="AB38" s="681"/>
      <c r="AC38" s="681"/>
      <c r="AD38" s="682">
        <v>19154000</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v>7055</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19180</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3782048</v>
      </c>
      <c r="CS38" s="626"/>
      <c r="CT38" s="626"/>
      <c r="CU38" s="626"/>
      <c r="CV38" s="626"/>
      <c r="CW38" s="626"/>
      <c r="CX38" s="626"/>
      <c r="CY38" s="627"/>
      <c r="CZ38" s="628">
        <v>11.3</v>
      </c>
      <c r="DA38" s="657"/>
      <c r="DB38" s="657"/>
      <c r="DC38" s="658"/>
      <c r="DD38" s="631">
        <v>3200142</v>
      </c>
      <c r="DE38" s="626"/>
      <c r="DF38" s="626"/>
      <c r="DG38" s="626"/>
      <c r="DH38" s="626"/>
      <c r="DI38" s="626"/>
      <c r="DJ38" s="626"/>
      <c r="DK38" s="627"/>
      <c r="DL38" s="631">
        <v>2030485</v>
      </c>
      <c r="DM38" s="626"/>
      <c r="DN38" s="626"/>
      <c r="DO38" s="626"/>
      <c r="DP38" s="626"/>
      <c r="DQ38" s="626"/>
      <c r="DR38" s="626"/>
      <c r="DS38" s="626"/>
      <c r="DT38" s="626"/>
      <c r="DU38" s="626"/>
      <c r="DV38" s="627"/>
      <c r="DW38" s="628">
        <v>10.6</v>
      </c>
      <c r="DX38" s="657"/>
      <c r="DY38" s="657"/>
      <c r="DZ38" s="657"/>
      <c r="EA38" s="657"/>
      <c r="EB38" s="657"/>
      <c r="EC38" s="659"/>
    </row>
    <row r="39" spans="2:133" ht="11.25" customHeight="1" x14ac:dyDescent="0.15">
      <c r="AQ39" s="660" t="s">
        <v>337</v>
      </c>
      <c r="AR39" s="661"/>
      <c r="AS39" s="661"/>
      <c r="AT39" s="661"/>
      <c r="AU39" s="661"/>
      <c r="AV39" s="661"/>
      <c r="AW39" s="661"/>
      <c r="AX39" s="661"/>
      <c r="AY39" s="662"/>
      <c r="AZ39" s="623" t="s">
        <v>127</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99</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127362</v>
      </c>
      <c r="CS39" s="624"/>
      <c r="CT39" s="624"/>
      <c r="CU39" s="624"/>
      <c r="CV39" s="624"/>
      <c r="CW39" s="624"/>
      <c r="CX39" s="624"/>
      <c r="CY39" s="625"/>
      <c r="CZ39" s="628">
        <v>0.4</v>
      </c>
      <c r="DA39" s="657"/>
      <c r="DB39" s="657"/>
      <c r="DC39" s="658"/>
      <c r="DD39" s="631">
        <v>117649</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341</v>
      </c>
      <c r="AR40" s="661"/>
      <c r="AS40" s="661"/>
      <c r="AT40" s="661"/>
      <c r="AU40" s="661"/>
      <c r="AV40" s="661"/>
      <c r="AW40" s="661"/>
      <c r="AX40" s="661"/>
      <c r="AY40" s="662"/>
      <c r="AZ40" s="623">
        <v>867797</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127</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264055</v>
      </c>
      <c r="CS40" s="626"/>
      <c r="CT40" s="626"/>
      <c r="CU40" s="626"/>
      <c r="CV40" s="626"/>
      <c r="CW40" s="626"/>
      <c r="CX40" s="626"/>
      <c r="CY40" s="627"/>
      <c r="CZ40" s="628">
        <v>0.8</v>
      </c>
      <c r="DA40" s="657"/>
      <c r="DB40" s="657"/>
      <c r="DC40" s="658"/>
      <c r="DD40" s="631" t="s">
        <v>127</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344</v>
      </c>
      <c r="AR41" s="673"/>
      <c r="AS41" s="673"/>
      <c r="AT41" s="673"/>
      <c r="AU41" s="673"/>
      <c r="AV41" s="673"/>
      <c r="AW41" s="673"/>
      <c r="AX41" s="673"/>
      <c r="AY41" s="674"/>
      <c r="AZ41" s="638">
        <v>2892608</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350</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2175176</v>
      </c>
      <c r="CS42" s="626"/>
      <c r="CT42" s="626"/>
      <c r="CU42" s="626"/>
      <c r="CV42" s="626"/>
      <c r="CW42" s="626"/>
      <c r="CX42" s="626"/>
      <c r="CY42" s="627"/>
      <c r="CZ42" s="628">
        <v>6.5</v>
      </c>
      <c r="DA42" s="629"/>
      <c r="DB42" s="629"/>
      <c r="DC42" s="630"/>
      <c r="DD42" s="631">
        <v>760915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42123</v>
      </c>
      <c r="CS43" s="624"/>
      <c r="CT43" s="624"/>
      <c r="CU43" s="624"/>
      <c r="CV43" s="624"/>
      <c r="CW43" s="624"/>
      <c r="CX43" s="624"/>
      <c r="CY43" s="625"/>
      <c r="CZ43" s="628">
        <v>0.1</v>
      </c>
      <c r="DA43" s="657"/>
      <c r="DB43" s="657"/>
      <c r="DC43" s="658"/>
      <c r="DD43" s="631">
        <v>42123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351</v>
      </c>
      <c r="CD44" s="651" t="s">
        <v>303</v>
      </c>
      <c r="CE44" s="652"/>
      <c r="CF44" s="620" t="s">
        <v>352</v>
      </c>
      <c r="CG44" s="621"/>
      <c r="CH44" s="621"/>
      <c r="CI44" s="621"/>
      <c r="CJ44" s="621"/>
      <c r="CK44" s="621"/>
      <c r="CL44" s="621"/>
      <c r="CM44" s="621"/>
      <c r="CN44" s="621"/>
      <c r="CO44" s="621"/>
      <c r="CP44" s="621"/>
      <c r="CQ44" s="622"/>
      <c r="CR44" s="623">
        <v>1803446</v>
      </c>
      <c r="CS44" s="626"/>
      <c r="CT44" s="626"/>
      <c r="CU44" s="626"/>
      <c r="CV44" s="626"/>
      <c r="CW44" s="626"/>
      <c r="CX44" s="626"/>
      <c r="CY44" s="627"/>
      <c r="CZ44" s="628">
        <v>5.4</v>
      </c>
      <c r="DA44" s="629"/>
      <c r="DB44" s="629"/>
      <c r="DC44" s="630"/>
      <c r="DD44" s="631">
        <v>630900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353</v>
      </c>
      <c r="CG45" s="621"/>
      <c r="CH45" s="621"/>
      <c r="CI45" s="621"/>
      <c r="CJ45" s="621"/>
      <c r="CK45" s="621"/>
      <c r="CL45" s="621"/>
      <c r="CM45" s="621"/>
      <c r="CN45" s="621"/>
      <c r="CO45" s="621"/>
      <c r="CP45" s="621"/>
      <c r="CQ45" s="622"/>
      <c r="CR45" s="623">
        <v>618824</v>
      </c>
      <c r="CS45" s="624"/>
      <c r="CT45" s="624"/>
      <c r="CU45" s="624"/>
      <c r="CV45" s="624"/>
      <c r="CW45" s="624"/>
      <c r="CX45" s="624"/>
      <c r="CY45" s="625"/>
      <c r="CZ45" s="628">
        <v>1.9</v>
      </c>
      <c r="DA45" s="657"/>
      <c r="DB45" s="657"/>
      <c r="DC45" s="658"/>
      <c r="DD45" s="631">
        <v>26578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354</v>
      </c>
      <c r="CG46" s="621"/>
      <c r="CH46" s="621"/>
      <c r="CI46" s="621"/>
      <c r="CJ46" s="621"/>
      <c r="CK46" s="621"/>
      <c r="CL46" s="621"/>
      <c r="CM46" s="621"/>
      <c r="CN46" s="621"/>
      <c r="CO46" s="621"/>
      <c r="CP46" s="621"/>
      <c r="CQ46" s="622"/>
      <c r="CR46" s="623">
        <v>1154622</v>
      </c>
      <c r="CS46" s="626"/>
      <c r="CT46" s="626"/>
      <c r="CU46" s="626"/>
      <c r="CV46" s="626"/>
      <c r="CW46" s="626"/>
      <c r="CX46" s="626"/>
      <c r="CY46" s="627"/>
      <c r="CZ46" s="628">
        <v>3.5</v>
      </c>
      <c r="DA46" s="629"/>
      <c r="DB46" s="629"/>
      <c r="DC46" s="630"/>
      <c r="DD46" s="631">
        <v>601322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355</v>
      </c>
      <c r="CG47" s="621"/>
      <c r="CH47" s="621"/>
      <c r="CI47" s="621"/>
      <c r="CJ47" s="621"/>
      <c r="CK47" s="621"/>
      <c r="CL47" s="621"/>
      <c r="CM47" s="621"/>
      <c r="CN47" s="621"/>
      <c r="CO47" s="621"/>
      <c r="CP47" s="621"/>
      <c r="CQ47" s="622"/>
      <c r="CR47" s="623">
        <v>371730</v>
      </c>
      <c r="CS47" s="624"/>
      <c r="CT47" s="624"/>
      <c r="CU47" s="624"/>
      <c r="CV47" s="624"/>
      <c r="CW47" s="624"/>
      <c r="CX47" s="624"/>
      <c r="CY47" s="625"/>
      <c r="CZ47" s="628">
        <v>1.1000000000000001</v>
      </c>
      <c r="DA47" s="657"/>
      <c r="DB47" s="657"/>
      <c r="DC47" s="658"/>
      <c r="DD47" s="631">
        <v>130015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356</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177</v>
      </c>
      <c r="DA48" s="629"/>
      <c r="DB48" s="629"/>
      <c r="DC48" s="630"/>
      <c r="DD48" s="631" t="s">
        <v>177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357</v>
      </c>
      <c r="CE49" s="636"/>
      <c r="CF49" s="636"/>
      <c r="CG49" s="636"/>
      <c r="CH49" s="636"/>
      <c r="CI49" s="636"/>
      <c r="CJ49" s="636"/>
      <c r="CK49" s="636"/>
      <c r="CL49" s="636"/>
      <c r="CM49" s="636"/>
      <c r="CN49" s="636"/>
      <c r="CO49" s="636"/>
      <c r="CP49" s="636"/>
      <c r="CQ49" s="637"/>
      <c r="CR49" s="638">
        <v>33447820</v>
      </c>
      <c r="CS49" s="639"/>
      <c r="CT49" s="639"/>
      <c r="CU49" s="639"/>
      <c r="CV49" s="639"/>
      <c r="CW49" s="639"/>
      <c r="CX49" s="639"/>
      <c r="CY49" s="640"/>
      <c r="CZ49" s="641">
        <v>100</v>
      </c>
      <c r="DA49" s="642"/>
      <c r="DB49" s="642"/>
      <c r="DC49" s="643"/>
      <c r="DD49" s="644">
        <v>22511645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ByqRg5dUKc+uRGPEmth2Xyjabf3H0E4/1bdXK6V/d60YFZYfepjd0VLzADKX8dNZXo9rUAQt+iPPwKvDIRPXw==" saltValue="eqoxDCiAXoe3druYc7Xk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359</v>
      </c>
      <c r="DK2" s="1161"/>
      <c r="DL2" s="1161"/>
      <c r="DM2" s="1161"/>
      <c r="DN2" s="1161"/>
      <c r="DO2" s="1162"/>
      <c r="DP2" s="249"/>
      <c r="DQ2" s="1160" t="s">
        <v>360</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3" t="s">
        <v>361</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3"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8" t="s">
        <v>377</v>
      </c>
      <c r="DH5" s="1149"/>
      <c r="DI5" s="1149"/>
      <c r="DJ5" s="1149"/>
      <c r="DK5" s="1150"/>
      <c r="DL5" s="1148" t="s">
        <v>378</v>
      </c>
      <c r="DM5" s="1149"/>
      <c r="DN5" s="1149"/>
      <c r="DO5" s="1149"/>
      <c r="DP5" s="1150"/>
      <c r="DQ5" s="1052" t="s">
        <v>379</v>
      </c>
      <c r="DR5" s="1053"/>
      <c r="DS5" s="1053"/>
      <c r="DT5" s="1053"/>
      <c r="DU5" s="1054"/>
      <c r="DV5" s="1052" t="s">
        <v>370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100" t="s">
        <v>380</v>
      </c>
      <c r="C7" s="1101"/>
      <c r="D7" s="1101"/>
      <c r="E7" s="1101"/>
      <c r="F7" s="1101"/>
      <c r="G7" s="1101"/>
      <c r="H7" s="1101"/>
      <c r="I7" s="1101"/>
      <c r="J7" s="1101"/>
      <c r="K7" s="1101"/>
      <c r="L7" s="1101"/>
      <c r="M7" s="1101"/>
      <c r="N7" s="1101"/>
      <c r="O7" s="1101"/>
      <c r="P7" s="1102"/>
      <c r="Q7" s="1154">
        <v>33946</v>
      </c>
      <c r="R7" s="1155"/>
      <c r="S7" s="1155"/>
      <c r="T7" s="1155"/>
      <c r="U7" s="1155"/>
      <c r="V7" s="1155">
        <v>33495</v>
      </c>
      <c r="W7" s="1155"/>
      <c r="X7" s="1155"/>
      <c r="Y7" s="1155"/>
      <c r="Z7" s="1155"/>
      <c r="AA7" s="1155">
        <v>451</v>
      </c>
      <c r="AB7" s="1155"/>
      <c r="AC7" s="1155"/>
      <c r="AD7" s="1155"/>
      <c r="AE7" s="1156"/>
      <c r="AF7" s="1157">
        <v>405</v>
      </c>
      <c r="AG7" s="1158"/>
      <c r="AH7" s="1158"/>
      <c r="AI7" s="1158"/>
      <c r="AJ7" s="1159"/>
      <c r="AK7" s="1141">
        <v>96</v>
      </c>
      <c r="AL7" s="1142"/>
      <c r="AM7" s="1142"/>
      <c r="AN7" s="1142"/>
      <c r="AO7" s="1142"/>
      <c r="AP7" s="1142">
        <v>18531</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583</v>
      </c>
      <c r="BT7" s="1146"/>
      <c r="BU7" s="1146"/>
      <c r="BV7" s="1146"/>
      <c r="BW7" s="1146"/>
      <c r="BX7" s="1146"/>
      <c r="BY7" s="1146"/>
      <c r="BZ7" s="1146"/>
      <c r="CA7" s="1146"/>
      <c r="CB7" s="1146"/>
      <c r="CC7" s="1146"/>
      <c r="CD7" s="1146"/>
      <c r="CE7" s="1146"/>
      <c r="CF7" s="1146"/>
      <c r="CG7" s="1147"/>
      <c r="CH7" s="1138">
        <v>3</v>
      </c>
      <c r="CI7" s="1139"/>
      <c r="CJ7" s="1139"/>
      <c r="CK7" s="1139"/>
      <c r="CL7" s="1140"/>
      <c r="CM7" s="1138">
        <v>142</v>
      </c>
      <c r="CN7" s="1139"/>
      <c r="CO7" s="1139"/>
      <c r="CP7" s="1139"/>
      <c r="CQ7" s="1140"/>
      <c r="CR7" s="1138">
        <v>110</v>
      </c>
      <c r="CS7" s="1139"/>
      <c r="CT7" s="1139"/>
      <c r="CU7" s="1139"/>
      <c r="CV7" s="1140"/>
      <c r="CW7" s="1138" t="s">
        <v>575</v>
      </c>
      <c r="CX7" s="1139"/>
      <c r="CY7" s="1139"/>
      <c r="CZ7" s="1139"/>
      <c r="DA7" s="1140"/>
      <c r="DB7" s="1138" t="s">
        <v>575</v>
      </c>
      <c r="DC7" s="1139"/>
      <c r="DD7" s="1139"/>
      <c r="DE7" s="1139"/>
      <c r="DF7" s="1140"/>
      <c r="DG7" s="1138" t="s">
        <v>575</v>
      </c>
      <c r="DH7" s="1139"/>
      <c r="DI7" s="1139"/>
      <c r="DJ7" s="1139"/>
      <c r="DK7" s="1140"/>
      <c r="DL7" s="1138" t="s">
        <v>575</v>
      </c>
      <c r="DM7" s="1139"/>
      <c r="DN7" s="1139"/>
      <c r="DO7" s="1139"/>
      <c r="DP7" s="1140"/>
      <c r="DQ7" s="1138" t="s">
        <v>575</v>
      </c>
      <c r="DR7" s="1139"/>
      <c r="DS7" s="1139"/>
      <c r="DT7" s="1139"/>
      <c r="DU7" s="1140"/>
      <c r="DV7" s="1165"/>
      <c r="DW7" s="1166"/>
      <c r="DX7" s="1166"/>
      <c r="DY7" s="1166"/>
      <c r="DZ7" s="1167"/>
      <c r="EA7" s="254"/>
    </row>
    <row r="8" spans="1:131" s="255" customFormat="1" ht="26.25" customHeight="1" x14ac:dyDescent="0.15">
      <c r="A8" s="261">
        <v>2</v>
      </c>
      <c r="B8" s="1088" t="s">
        <v>381</v>
      </c>
      <c r="C8" s="1089"/>
      <c r="D8" s="1089"/>
      <c r="E8" s="1089"/>
      <c r="F8" s="1089"/>
      <c r="G8" s="1089"/>
      <c r="H8" s="1089"/>
      <c r="I8" s="1089"/>
      <c r="J8" s="1089"/>
      <c r="K8" s="1089"/>
      <c r="L8" s="1089"/>
      <c r="M8" s="1089"/>
      <c r="N8" s="1089"/>
      <c r="O8" s="1089"/>
      <c r="P8" s="1090"/>
      <c r="Q8" s="1094">
        <v>8</v>
      </c>
      <c r="R8" s="1095"/>
      <c r="S8" s="1095"/>
      <c r="T8" s="1095"/>
      <c r="U8" s="1095"/>
      <c r="V8" s="1095">
        <v>8</v>
      </c>
      <c r="W8" s="1095"/>
      <c r="X8" s="1095"/>
      <c r="Y8" s="1095"/>
      <c r="Z8" s="1095"/>
      <c r="AA8" s="1095" t="s">
        <v>574</v>
      </c>
      <c r="AB8" s="1095"/>
      <c r="AC8" s="1095"/>
      <c r="AD8" s="1095"/>
      <c r="AE8" s="1096"/>
      <c r="AF8" s="1070" t="s">
        <v>127</v>
      </c>
      <c r="AG8" s="1071"/>
      <c r="AH8" s="1071"/>
      <c r="AI8" s="1071"/>
      <c r="AJ8" s="1072"/>
      <c r="AK8" s="1136">
        <v>4</v>
      </c>
      <c r="AL8" s="1137"/>
      <c r="AM8" s="1137"/>
      <c r="AN8" s="1137"/>
      <c r="AO8" s="1137"/>
      <c r="AP8" s="1137" t="s">
        <v>575</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584</v>
      </c>
      <c r="BT8" s="1066"/>
      <c r="BU8" s="1066"/>
      <c r="BV8" s="1066"/>
      <c r="BW8" s="1066"/>
      <c r="BX8" s="1066"/>
      <c r="BY8" s="1066"/>
      <c r="BZ8" s="1066"/>
      <c r="CA8" s="1066"/>
      <c r="CB8" s="1066"/>
      <c r="CC8" s="1066"/>
      <c r="CD8" s="1066"/>
      <c r="CE8" s="1066"/>
      <c r="CF8" s="1066"/>
      <c r="CG8" s="1067"/>
      <c r="CH8" s="1040">
        <v>4</v>
      </c>
      <c r="CI8" s="1041"/>
      <c r="CJ8" s="1041"/>
      <c r="CK8" s="1041"/>
      <c r="CL8" s="1042"/>
      <c r="CM8" s="1040">
        <v>150</v>
      </c>
      <c r="CN8" s="1041"/>
      <c r="CO8" s="1041"/>
      <c r="CP8" s="1041"/>
      <c r="CQ8" s="1042"/>
      <c r="CR8" s="1040">
        <v>45</v>
      </c>
      <c r="CS8" s="1041"/>
      <c r="CT8" s="1041"/>
      <c r="CU8" s="1041"/>
      <c r="CV8" s="1042"/>
      <c r="CW8" s="1040" t="s">
        <v>587</v>
      </c>
      <c r="CX8" s="1041"/>
      <c r="CY8" s="1041"/>
      <c r="CZ8" s="1041"/>
      <c r="DA8" s="1042"/>
      <c r="DB8" s="1040" t="s">
        <v>587</v>
      </c>
      <c r="DC8" s="1041"/>
      <c r="DD8" s="1041"/>
      <c r="DE8" s="1041"/>
      <c r="DF8" s="1042"/>
      <c r="DG8" s="1040" t="s">
        <v>587</v>
      </c>
      <c r="DH8" s="1041"/>
      <c r="DI8" s="1041"/>
      <c r="DJ8" s="1041"/>
      <c r="DK8" s="1042"/>
      <c r="DL8" s="1040" t="s">
        <v>587</v>
      </c>
      <c r="DM8" s="1041"/>
      <c r="DN8" s="1041"/>
      <c r="DO8" s="1041"/>
      <c r="DP8" s="1042"/>
      <c r="DQ8" s="1040" t="s">
        <v>587</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t="s">
        <v>585</v>
      </c>
      <c r="BT9" s="1066"/>
      <c r="BU9" s="1066"/>
      <c r="BV9" s="1066"/>
      <c r="BW9" s="1066"/>
      <c r="BX9" s="1066"/>
      <c r="BY9" s="1066"/>
      <c r="BZ9" s="1066"/>
      <c r="CA9" s="1066"/>
      <c r="CB9" s="1066"/>
      <c r="CC9" s="1066"/>
      <c r="CD9" s="1066"/>
      <c r="CE9" s="1066"/>
      <c r="CF9" s="1066"/>
      <c r="CG9" s="1067"/>
      <c r="CH9" s="1040">
        <v>0</v>
      </c>
      <c r="CI9" s="1041"/>
      <c r="CJ9" s="1041"/>
      <c r="CK9" s="1041"/>
      <c r="CL9" s="1042"/>
      <c r="CM9" s="1040">
        <v>14</v>
      </c>
      <c r="CN9" s="1041"/>
      <c r="CO9" s="1041"/>
      <c r="CP9" s="1041"/>
      <c r="CQ9" s="1042"/>
      <c r="CR9" s="1040">
        <v>3</v>
      </c>
      <c r="CS9" s="1041"/>
      <c r="CT9" s="1041"/>
      <c r="CU9" s="1041"/>
      <c r="CV9" s="1042"/>
      <c r="CW9" s="1040" t="s">
        <v>574</v>
      </c>
      <c r="CX9" s="1041"/>
      <c r="CY9" s="1041"/>
      <c r="CZ9" s="1041"/>
      <c r="DA9" s="1042"/>
      <c r="DB9" s="1040" t="s">
        <v>574</v>
      </c>
      <c r="DC9" s="1041"/>
      <c r="DD9" s="1041"/>
      <c r="DE9" s="1041"/>
      <c r="DF9" s="1042"/>
      <c r="DG9" s="1040" t="s">
        <v>574</v>
      </c>
      <c r="DH9" s="1041"/>
      <c r="DI9" s="1041"/>
      <c r="DJ9" s="1041"/>
      <c r="DK9" s="1042"/>
      <c r="DL9" s="1040" t="s">
        <v>574</v>
      </c>
      <c r="DM9" s="1041"/>
      <c r="DN9" s="1041"/>
      <c r="DO9" s="1041"/>
      <c r="DP9" s="1042"/>
      <c r="DQ9" s="1040" t="s">
        <v>574</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t="s">
        <v>586</v>
      </c>
      <c r="BT10" s="1066"/>
      <c r="BU10" s="1066"/>
      <c r="BV10" s="1066"/>
      <c r="BW10" s="1066"/>
      <c r="BX10" s="1066"/>
      <c r="BY10" s="1066"/>
      <c r="BZ10" s="1066"/>
      <c r="CA10" s="1066"/>
      <c r="CB10" s="1066"/>
      <c r="CC10" s="1066"/>
      <c r="CD10" s="1066"/>
      <c r="CE10" s="1066"/>
      <c r="CF10" s="1066"/>
      <c r="CG10" s="1067"/>
      <c r="CH10" s="1040">
        <v>0</v>
      </c>
      <c r="CI10" s="1041"/>
      <c r="CJ10" s="1041"/>
      <c r="CK10" s="1041"/>
      <c r="CL10" s="1042"/>
      <c r="CM10" s="1040">
        <v>7</v>
      </c>
      <c r="CN10" s="1041"/>
      <c r="CO10" s="1041"/>
      <c r="CP10" s="1041"/>
      <c r="CQ10" s="1042"/>
      <c r="CR10" s="1040">
        <v>5</v>
      </c>
      <c r="CS10" s="1041"/>
      <c r="CT10" s="1041"/>
      <c r="CU10" s="1041"/>
      <c r="CV10" s="1042"/>
      <c r="CW10" s="1040" t="s">
        <v>588</v>
      </c>
      <c r="CX10" s="1041"/>
      <c r="CY10" s="1041"/>
      <c r="CZ10" s="1041"/>
      <c r="DA10" s="1042"/>
      <c r="DB10" s="1040" t="s">
        <v>588</v>
      </c>
      <c r="DC10" s="1041"/>
      <c r="DD10" s="1041"/>
      <c r="DE10" s="1041"/>
      <c r="DF10" s="1042"/>
      <c r="DG10" s="1040" t="s">
        <v>588</v>
      </c>
      <c r="DH10" s="1041"/>
      <c r="DI10" s="1041"/>
      <c r="DJ10" s="1041"/>
      <c r="DK10" s="1042"/>
      <c r="DL10" s="1040" t="s">
        <v>588</v>
      </c>
      <c r="DM10" s="1041"/>
      <c r="DN10" s="1041"/>
      <c r="DO10" s="1041"/>
      <c r="DP10" s="1042"/>
      <c r="DQ10" s="1040" t="s">
        <v>588</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383</v>
      </c>
      <c r="B23" s="995" t="s">
        <v>384</v>
      </c>
      <c r="C23" s="996"/>
      <c r="D23" s="996"/>
      <c r="E23" s="996"/>
      <c r="F23" s="996"/>
      <c r="G23" s="996"/>
      <c r="H23" s="996"/>
      <c r="I23" s="996"/>
      <c r="J23" s="996"/>
      <c r="K23" s="996"/>
      <c r="L23" s="996"/>
      <c r="M23" s="996"/>
      <c r="N23" s="996"/>
      <c r="O23" s="996"/>
      <c r="P23" s="997"/>
      <c r="Q23" s="1118">
        <v>33954</v>
      </c>
      <c r="R23" s="1119"/>
      <c r="S23" s="1119"/>
      <c r="T23" s="1119"/>
      <c r="U23" s="1119"/>
      <c r="V23" s="1119">
        <v>33502</v>
      </c>
      <c r="W23" s="1119"/>
      <c r="X23" s="1119"/>
      <c r="Y23" s="1119"/>
      <c r="Z23" s="1119"/>
      <c r="AA23" s="1119">
        <v>451</v>
      </c>
      <c r="AB23" s="1119"/>
      <c r="AC23" s="1119"/>
      <c r="AD23" s="1119"/>
      <c r="AE23" s="1120"/>
      <c r="AF23" s="1121">
        <v>405</v>
      </c>
      <c r="AG23" s="1119"/>
      <c r="AH23" s="1119"/>
      <c r="AI23" s="1119"/>
      <c r="AJ23" s="1122"/>
      <c r="AK23" s="1123"/>
      <c r="AL23" s="1124"/>
      <c r="AM23" s="1124"/>
      <c r="AN23" s="1124"/>
      <c r="AO23" s="1124"/>
      <c r="AP23" s="1119">
        <v>18531</v>
      </c>
      <c r="AQ23" s="1119"/>
      <c r="AR23" s="1119"/>
      <c r="AS23" s="1119"/>
      <c r="AT23" s="1119"/>
      <c r="AU23" s="1125"/>
      <c r="AV23" s="1125"/>
      <c r="AW23" s="1125"/>
      <c r="AX23" s="1125"/>
      <c r="AY23" s="1126"/>
      <c r="AZ23" s="1115" t="s">
        <v>385</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4" t="s">
        <v>386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3" t="s">
        <v>387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363</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09" t="s">
        <v>391</v>
      </c>
      <c r="AG26" s="1059"/>
      <c r="AH26" s="1059"/>
      <c r="AI26" s="1059"/>
      <c r="AJ26" s="1110"/>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0" t="s">
        <v>396</v>
      </c>
      <c r="C28" s="1101"/>
      <c r="D28" s="1101"/>
      <c r="E28" s="1101"/>
      <c r="F28" s="1101"/>
      <c r="G28" s="1101"/>
      <c r="H28" s="1101"/>
      <c r="I28" s="1101"/>
      <c r="J28" s="1101"/>
      <c r="K28" s="1101"/>
      <c r="L28" s="1101"/>
      <c r="M28" s="1101"/>
      <c r="N28" s="1101"/>
      <c r="O28" s="1101"/>
      <c r="P28" s="1102"/>
      <c r="Q28" s="1103">
        <v>10221</v>
      </c>
      <c r="R28" s="1104"/>
      <c r="S28" s="1104"/>
      <c r="T28" s="1104"/>
      <c r="U28" s="1104"/>
      <c r="V28" s="1104">
        <v>10191</v>
      </c>
      <c r="W28" s="1104"/>
      <c r="X28" s="1104"/>
      <c r="Y28" s="1104"/>
      <c r="Z28" s="1104"/>
      <c r="AA28" s="1104">
        <v>30</v>
      </c>
      <c r="AB28" s="1104"/>
      <c r="AC28" s="1104"/>
      <c r="AD28" s="1104"/>
      <c r="AE28" s="1105"/>
      <c r="AF28" s="1106">
        <v>30</v>
      </c>
      <c r="AG28" s="1104"/>
      <c r="AH28" s="1104"/>
      <c r="AI28" s="1104"/>
      <c r="AJ28" s="1107"/>
      <c r="AK28" s="1108">
        <v>868</v>
      </c>
      <c r="AL28" s="1097"/>
      <c r="AM28" s="1097"/>
      <c r="AN28" s="1097"/>
      <c r="AO28" s="1097"/>
      <c r="AP28" s="1097" t="s">
        <v>575</v>
      </c>
      <c r="AQ28" s="1097"/>
      <c r="AR28" s="1097"/>
      <c r="AS28" s="1097"/>
      <c r="AT28" s="1097"/>
      <c r="AU28" s="1097" t="s">
        <v>575</v>
      </c>
      <c r="AV28" s="1097"/>
      <c r="AW28" s="1097"/>
      <c r="AX28" s="1097"/>
      <c r="AY28" s="1097"/>
      <c r="AZ28" s="1097" t="s">
        <v>575</v>
      </c>
      <c r="BA28" s="1097"/>
      <c r="BB28" s="1097"/>
      <c r="BC28" s="1097"/>
      <c r="BD28" s="1097"/>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397</v>
      </c>
      <c r="C29" s="1089"/>
      <c r="D29" s="1089"/>
      <c r="E29" s="1089"/>
      <c r="F29" s="1089"/>
      <c r="G29" s="1089"/>
      <c r="H29" s="1089"/>
      <c r="I29" s="1089"/>
      <c r="J29" s="1089"/>
      <c r="K29" s="1089"/>
      <c r="L29" s="1089"/>
      <c r="M29" s="1089"/>
      <c r="N29" s="1089"/>
      <c r="O29" s="1089"/>
      <c r="P29" s="1090"/>
      <c r="Q29" s="1094">
        <v>6269</v>
      </c>
      <c r="R29" s="1095"/>
      <c r="S29" s="1095"/>
      <c r="T29" s="1095"/>
      <c r="U29" s="1095"/>
      <c r="V29" s="1095">
        <v>6228</v>
      </c>
      <c r="W29" s="1095"/>
      <c r="X29" s="1095"/>
      <c r="Y29" s="1095"/>
      <c r="Z29" s="1095"/>
      <c r="AA29" s="1095">
        <v>41</v>
      </c>
      <c r="AB29" s="1095"/>
      <c r="AC29" s="1095"/>
      <c r="AD29" s="1095"/>
      <c r="AE29" s="1096"/>
      <c r="AF29" s="1070">
        <v>41</v>
      </c>
      <c r="AG29" s="1071"/>
      <c r="AH29" s="1071"/>
      <c r="AI29" s="1071"/>
      <c r="AJ29" s="1072"/>
      <c r="AK29" s="1031">
        <v>928</v>
      </c>
      <c r="AL29" s="1022"/>
      <c r="AM29" s="1022"/>
      <c r="AN29" s="1022"/>
      <c r="AO29" s="1022"/>
      <c r="AP29" s="1022" t="s">
        <v>576</v>
      </c>
      <c r="AQ29" s="1022"/>
      <c r="AR29" s="1022"/>
      <c r="AS29" s="1022"/>
      <c r="AT29" s="1022"/>
      <c r="AU29" s="1022" t="s">
        <v>576</v>
      </c>
      <c r="AV29" s="1022"/>
      <c r="AW29" s="1022"/>
      <c r="AX29" s="1022"/>
      <c r="AY29" s="1022"/>
      <c r="AZ29" s="1022" t="s">
        <v>576</v>
      </c>
      <c r="BA29" s="1022"/>
      <c r="BB29" s="1022"/>
      <c r="BC29" s="1022"/>
      <c r="BD29" s="1022"/>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398</v>
      </c>
      <c r="C30" s="1089"/>
      <c r="D30" s="1089"/>
      <c r="E30" s="1089"/>
      <c r="F30" s="1089"/>
      <c r="G30" s="1089"/>
      <c r="H30" s="1089"/>
      <c r="I30" s="1089"/>
      <c r="J30" s="1089"/>
      <c r="K30" s="1089"/>
      <c r="L30" s="1089"/>
      <c r="M30" s="1089"/>
      <c r="N30" s="1089"/>
      <c r="O30" s="1089"/>
      <c r="P30" s="1090"/>
      <c r="Q30" s="1094">
        <v>1118</v>
      </c>
      <c r="R30" s="1095"/>
      <c r="S30" s="1095"/>
      <c r="T30" s="1095"/>
      <c r="U30" s="1095"/>
      <c r="V30" s="1095">
        <v>1071</v>
      </c>
      <c r="W30" s="1095"/>
      <c r="X30" s="1095"/>
      <c r="Y30" s="1095"/>
      <c r="Z30" s="1095"/>
      <c r="AA30" s="1095">
        <v>47</v>
      </c>
      <c r="AB30" s="1095"/>
      <c r="AC30" s="1095"/>
      <c r="AD30" s="1095"/>
      <c r="AE30" s="1096"/>
      <c r="AF30" s="1070">
        <v>47</v>
      </c>
      <c r="AG30" s="1071"/>
      <c r="AH30" s="1071"/>
      <c r="AI30" s="1071"/>
      <c r="AJ30" s="1072"/>
      <c r="AK30" s="1031">
        <v>200</v>
      </c>
      <c r="AL30" s="1022"/>
      <c r="AM30" s="1022"/>
      <c r="AN30" s="1022"/>
      <c r="AO30" s="1022"/>
      <c r="AP30" s="1022" t="s">
        <v>575</v>
      </c>
      <c r="AQ30" s="1022"/>
      <c r="AR30" s="1022"/>
      <c r="AS30" s="1022"/>
      <c r="AT30" s="1022"/>
      <c r="AU30" s="1022" t="s">
        <v>575</v>
      </c>
      <c r="AV30" s="1022"/>
      <c r="AW30" s="1022"/>
      <c r="AX30" s="1022"/>
      <c r="AY30" s="1022"/>
      <c r="AZ30" s="1022" t="s">
        <v>575</v>
      </c>
      <c r="BA30" s="1022"/>
      <c r="BB30" s="1022"/>
      <c r="BC30" s="1022"/>
      <c r="BD30" s="1022"/>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399</v>
      </c>
      <c r="C31" s="1089"/>
      <c r="D31" s="1089"/>
      <c r="E31" s="1089"/>
      <c r="F31" s="1089"/>
      <c r="G31" s="1089"/>
      <c r="H31" s="1089"/>
      <c r="I31" s="1089"/>
      <c r="J31" s="1089"/>
      <c r="K31" s="1089"/>
      <c r="L31" s="1089"/>
      <c r="M31" s="1089"/>
      <c r="N31" s="1089"/>
      <c r="O31" s="1089"/>
      <c r="P31" s="1090"/>
      <c r="Q31" s="1094">
        <v>2034</v>
      </c>
      <c r="R31" s="1095"/>
      <c r="S31" s="1095"/>
      <c r="T31" s="1095"/>
      <c r="U31" s="1095"/>
      <c r="V31" s="1095">
        <v>1946</v>
      </c>
      <c r="W31" s="1095"/>
      <c r="X31" s="1095"/>
      <c r="Y31" s="1095"/>
      <c r="Z31" s="1095"/>
      <c r="AA31" s="1095">
        <v>87</v>
      </c>
      <c r="AB31" s="1095"/>
      <c r="AC31" s="1095"/>
      <c r="AD31" s="1095"/>
      <c r="AE31" s="1096"/>
      <c r="AF31" s="1070">
        <v>3367</v>
      </c>
      <c r="AG31" s="1071"/>
      <c r="AH31" s="1071"/>
      <c r="AI31" s="1071"/>
      <c r="AJ31" s="1072"/>
      <c r="AK31" s="1031">
        <v>17</v>
      </c>
      <c r="AL31" s="1022"/>
      <c r="AM31" s="1022"/>
      <c r="AN31" s="1022"/>
      <c r="AO31" s="1022"/>
      <c r="AP31" s="1022">
        <v>3665</v>
      </c>
      <c r="AQ31" s="1022"/>
      <c r="AR31" s="1022"/>
      <c r="AS31" s="1022"/>
      <c r="AT31" s="1022"/>
      <c r="AU31" s="1022">
        <v>4</v>
      </c>
      <c r="AV31" s="1022"/>
      <c r="AW31" s="1022"/>
      <c r="AX31" s="1022"/>
      <c r="AY31" s="1022"/>
      <c r="AZ31" s="1093" t="s">
        <v>577</v>
      </c>
      <c r="BA31" s="1093"/>
      <c r="BB31" s="1093"/>
      <c r="BC31" s="1093"/>
      <c r="BD31" s="1093"/>
      <c r="BE31" s="1083" t="s">
        <v>400</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401</v>
      </c>
      <c r="C32" s="1089"/>
      <c r="D32" s="1089"/>
      <c r="E32" s="1089"/>
      <c r="F32" s="1089"/>
      <c r="G32" s="1089"/>
      <c r="H32" s="1089"/>
      <c r="I32" s="1089"/>
      <c r="J32" s="1089"/>
      <c r="K32" s="1089"/>
      <c r="L32" s="1089"/>
      <c r="M32" s="1089"/>
      <c r="N32" s="1089"/>
      <c r="O32" s="1089"/>
      <c r="P32" s="1090"/>
      <c r="Q32" s="1094">
        <v>3719</v>
      </c>
      <c r="R32" s="1095"/>
      <c r="S32" s="1095"/>
      <c r="T32" s="1095"/>
      <c r="U32" s="1095"/>
      <c r="V32" s="1095">
        <v>3540</v>
      </c>
      <c r="W32" s="1095"/>
      <c r="X32" s="1095"/>
      <c r="Y32" s="1095"/>
      <c r="Z32" s="1095"/>
      <c r="AA32" s="1095">
        <v>179</v>
      </c>
      <c r="AB32" s="1095"/>
      <c r="AC32" s="1095"/>
      <c r="AD32" s="1095"/>
      <c r="AE32" s="1096"/>
      <c r="AF32" s="1070">
        <v>486</v>
      </c>
      <c r="AG32" s="1071"/>
      <c r="AH32" s="1071"/>
      <c r="AI32" s="1071"/>
      <c r="AJ32" s="1072"/>
      <c r="AK32" s="1031">
        <v>1865</v>
      </c>
      <c r="AL32" s="1022"/>
      <c r="AM32" s="1022"/>
      <c r="AN32" s="1022"/>
      <c r="AO32" s="1022"/>
      <c r="AP32" s="1022">
        <v>28853</v>
      </c>
      <c r="AQ32" s="1022"/>
      <c r="AR32" s="1022"/>
      <c r="AS32" s="1022"/>
      <c r="AT32" s="1022"/>
      <c r="AU32" s="1022">
        <v>17946</v>
      </c>
      <c r="AV32" s="1022"/>
      <c r="AW32" s="1022"/>
      <c r="AX32" s="1022"/>
      <c r="AY32" s="1022"/>
      <c r="AZ32" s="1093" t="s">
        <v>575</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383</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3971</v>
      </c>
      <c r="AG63" s="1010"/>
      <c r="AH63" s="1010"/>
      <c r="AI63" s="1010"/>
      <c r="AJ63" s="1081"/>
      <c r="AK63" s="1082"/>
      <c r="AL63" s="1014"/>
      <c r="AM63" s="1014"/>
      <c r="AN63" s="1014"/>
      <c r="AO63" s="1014"/>
      <c r="AP63" s="1010">
        <v>32518</v>
      </c>
      <c r="AQ63" s="1010"/>
      <c r="AR63" s="1010"/>
      <c r="AS63" s="1010"/>
      <c r="AT63" s="1010"/>
      <c r="AU63" s="1010">
        <v>17950</v>
      </c>
      <c r="AV63" s="1010"/>
      <c r="AW63" s="1010"/>
      <c r="AX63" s="1010"/>
      <c r="AY63" s="1010"/>
      <c r="AZ63" s="1076"/>
      <c r="BA63" s="1076"/>
      <c r="BB63" s="1076"/>
      <c r="BC63" s="1076"/>
      <c r="BD63" s="1076"/>
      <c r="BE63" s="1011"/>
      <c r="BF63" s="1011"/>
      <c r="BG63" s="1011"/>
      <c r="BH63" s="1011"/>
      <c r="BI63" s="1012"/>
      <c r="BJ63" s="1077" t="s">
        <v>404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388</v>
      </c>
      <c r="R66" s="1053"/>
      <c r="S66" s="1053"/>
      <c r="T66" s="1053"/>
      <c r="U66" s="1054"/>
      <c r="V66" s="1052" t="s">
        <v>407</v>
      </c>
      <c r="W66" s="1053"/>
      <c r="X66" s="1053"/>
      <c r="Y66" s="1053"/>
      <c r="Z66" s="1054"/>
      <c r="AA66" s="1052" t="s">
        <v>408</v>
      </c>
      <c r="AB66" s="1053"/>
      <c r="AC66" s="1053"/>
      <c r="AD66" s="1053"/>
      <c r="AE66" s="1054"/>
      <c r="AF66" s="1058" t="s">
        <v>391</v>
      </c>
      <c r="AG66" s="1059"/>
      <c r="AH66" s="1059"/>
      <c r="AI66" s="1059"/>
      <c r="AJ66" s="1060"/>
      <c r="AK66" s="1052" t="s">
        <v>409</v>
      </c>
      <c r="AL66" s="1047"/>
      <c r="AM66" s="1047"/>
      <c r="AN66" s="1047"/>
      <c r="AO66" s="1048"/>
      <c r="AP66" s="1052" t="s">
        <v>410</v>
      </c>
      <c r="AQ66" s="1053"/>
      <c r="AR66" s="1053"/>
      <c r="AS66" s="1053"/>
      <c r="AT66" s="1054"/>
      <c r="AU66" s="1052" t="s">
        <v>411</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578</v>
      </c>
      <c r="C68" s="1037"/>
      <c r="D68" s="1037"/>
      <c r="E68" s="1037"/>
      <c r="F68" s="1037"/>
      <c r="G68" s="1037"/>
      <c r="H68" s="1037"/>
      <c r="I68" s="1037"/>
      <c r="J68" s="1037"/>
      <c r="K68" s="1037"/>
      <c r="L68" s="1037"/>
      <c r="M68" s="1037"/>
      <c r="N68" s="1037"/>
      <c r="O68" s="1037"/>
      <c r="P68" s="1038"/>
      <c r="Q68" s="1039">
        <v>139</v>
      </c>
      <c r="R68" s="1033"/>
      <c r="S68" s="1033"/>
      <c r="T68" s="1033"/>
      <c r="U68" s="1033"/>
      <c r="V68" s="1033">
        <v>135</v>
      </c>
      <c r="W68" s="1033"/>
      <c r="X68" s="1033"/>
      <c r="Y68" s="1033"/>
      <c r="Z68" s="1033"/>
      <c r="AA68" s="1033">
        <v>4</v>
      </c>
      <c r="AB68" s="1033"/>
      <c r="AC68" s="1033"/>
      <c r="AD68" s="1033"/>
      <c r="AE68" s="1033"/>
      <c r="AF68" s="1033">
        <v>4</v>
      </c>
      <c r="AG68" s="1033"/>
      <c r="AH68" s="1033"/>
      <c r="AI68" s="1033"/>
      <c r="AJ68" s="1033"/>
      <c r="AK68" s="1033" t="s">
        <v>511</v>
      </c>
      <c r="AL68" s="1033"/>
      <c r="AM68" s="1033"/>
      <c r="AN68" s="1033"/>
      <c r="AO68" s="1033"/>
      <c r="AP68" s="1033" t="s">
        <v>511</v>
      </c>
      <c r="AQ68" s="1033"/>
      <c r="AR68" s="1033"/>
      <c r="AS68" s="1033"/>
      <c r="AT68" s="1033"/>
      <c r="AU68" s="1033" t="s">
        <v>511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579</v>
      </c>
      <c r="C69" s="1026"/>
      <c r="D69" s="1026"/>
      <c r="E69" s="1026"/>
      <c r="F69" s="1026"/>
      <c r="G69" s="1026"/>
      <c r="H69" s="1026"/>
      <c r="I69" s="1026"/>
      <c r="J69" s="1026"/>
      <c r="K69" s="1026"/>
      <c r="L69" s="1026"/>
      <c r="M69" s="1026"/>
      <c r="N69" s="1026"/>
      <c r="O69" s="1026"/>
      <c r="P69" s="1027"/>
      <c r="Q69" s="1028">
        <v>194</v>
      </c>
      <c r="R69" s="1022"/>
      <c r="S69" s="1022"/>
      <c r="T69" s="1022"/>
      <c r="U69" s="1022"/>
      <c r="V69" s="1022">
        <v>179</v>
      </c>
      <c r="W69" s="1022"/>
      <c r="X69" s="1022"/>
      <c r="Y69" s="1022"/>
      <c r="Z69" s="1022"/>
      <c r="AA69" s="1022">
        <v>16</v>
      </c>
      <c r="AB69" s="1022"/>
      <c r="AC69" s="1022"/>
      <c r="AD69" s="1022"/>
      <c r="AE69" s="1022"/>
      <c r="AF69" s="1022">
        <v>16</v>
      </c>
      <c r="AG69" s="1022"/>
      <c r="AH69" s="1022"/>
      <c r="AI69" s="1022"/>
      <c r="AJ69" s="1022"/>
      <c r="AK69" s="1022" t="s">
        <v>511</v>
      </c>
      <c r="AL69" s="1022"/>
      <c r="AM69" s="1022"/>
      <c r="AN69" s="1022"/>
      <c r="AO69" s="1022"/>
      <c r="AP69" s="1022" t="s">
        <v>511</v>
      </c>
      <c r="AQ69" s="1022"/>
      <c r="AR69" s="1022"/>
      <c r="AS69" s="1022"/>
      <c r="AT69" s="1022"/>
      <c r="AU69" s="1022" t="s">
        <v>511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580</v>
      </c>
      <c r="C70" s="1026"/>
      <c r="D70" s="1026"/>
      <c r="E70" s="1026"/>
      <c r="F70" s="1026"/>
      <c r="G70" s="1026"/>
      <c r="H70" s="1026"/>
      <c r="I70" s="1026"/>
      <c r="J70" s="1026"/>
      <c r="K70" s="1026"/>
      <c r="L70" s="1026"/>
      <c r="M70" s="1026"/>
      <c r="N70" s="1026"/>
      <c r="O70" s="1026"/>
      <c r="P70" s="1027"/>
      <c r="Q70" s="1028">
        <v>1167375</v>
      </c>
      <c r="R70" s="1022"/>
      <c r="S70" s="1022"/>
      <c r="T70" s="1022"/>
      <c r="U70" s="1022"/>
      <c r="V70" s="1022">
        <v>1136425</v>
      </c>
      <c r="W70" s="1022"/>
      <c r="X70" s="1022"/>
      <c r="Y70" s="1022"/>
      <c r="Z70" s="1022"/>
      <c r="AA70" s="1022">
        <v>30950</v>
      </c>
      <c r="AB70" s="1022"/>
      <c r="AC70" s="1022"/>
      <c r="AD70" s="1022"/>
      <c r="AE70" s="1022"/>
      <c r="AF70" s="1022">
        <v>30950</v>
      </c>
      <c r="AG70" s="1022"/>
      <c r="AH70" s="1022"/>
      <c r="AI70" s="1022"/>
      <c r="AJ70" s="1022"/>
      <c r="AK70" s="1022">
        <v>7000</v>
      </c>
      <c r="AL70" s="1022"/>
      <c r="AM70" s="1022"/>
      <c r="AN70" s="1022"/>
      <c r="AO70" s="1022"/>
      <c r="AP70" s="1022" t="s">
        <v>511</v>
      </c>
      <c r="AQ70" s="1022"/>
      <c r="AR70" s="1022"/>
      <c r="AS70" s="1022"/>
      <c r="AT70" s="1022"/>
      <c r="AU70" s="1022" t="s">
        <v>511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581</v>
      </c>
      <c r="C71" s="1026"/>
      <c r="D71" s="1026"/>
      <c r="E71" s="1026"/>
      <c r="F71" s="1026"/>
      <c r="G71" s="1026"/>
      <c r="H71" s="1026"/>
      <c r="I71" s="1026"/>
      <c r="J71" s="1026"/>
      <c r="K71" s="1026"/>
      <c r="L71" s="1026"/>
      <c r="M71" s="1026"/>
      <c r="N71" s="1026"/>
      <c r="O71" s="1026"/>
      <c r="P71" s="1027"/>
      <c r="Q71" s="1028">
        <v>39841</v>
      </c>
      <c r="R71" s="1022"/>
      <c r="S71" s="1022"/>
      <c r="T71" s="1022"/>
      <c r="U71" s="1022"/>
      <c r="V71" s="1022">
        <v>33505</v>
      </c>
      <c r="W71" s="1022"/>
      <c r="X71" s="1022"/>
      <c r="Y71" s="1022"/>
      <c r="Z71" s="1022"/>
      <c r="AA71" s="1022">
        <v>6336</v>
      </c>
      <c r="AB71" s="1022"/>
      <c r="AC71" s="1022"/>
      <c r="AD71" s="1022"/>
      <c r="AE71" s="1022"/>
      <c r="AF71" s="1022">
        <v>18410</v>
      </c>
      <c r="AG71" s="1022"/>
      <c r="AH71" s="1022"/>
      <c r="AI71" s="1022"/>
      <c r="AJ71" s="1022"/>
      <c r="AK71" s="1022" t="s">
        <v>511</v>
      </c>
      <c r="AL71" s="1022"/>
      <c r="AM71" s="1022"/>
      <c r="AN71" s="1022"/>
      <c r="AO71" s="1022"/>
      <c r="AP71" s="1022">
        <v>124747</v>
      </c>
      <c r="AQ71" s="1022"/>
      <c r="AR71" s="1022"/>
      <c r="AS71" s="1022"/>
      <c r="AT71" s="1022"/>
      <c r="AU71" s="1022" t="s">
        <v>511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582</v>
      </c>
      <c r="C72" s="1026"/>
      <c r="D72" s="1026"/>
      <c r="E72" s="1026"/>
      <c r="F72" s="1026"/>
      <c r="G72" s="1026"/>
      <c r="H72" s="1026"/>
      <c r="I72" s="1026"/>
      <c r="J72" s="1026"/>
      <c r="K72" s="1026"/>
      <c r="L72" s="1026"/>
      <c r="M72" s="1026"/>
      <c r="N72" s="1026"/>
      <c r="O72" s="1026"/>
      <c r="P72" s="1027"/>
      <c r="Q72" s="1028">
        <v>7860</v>
      </c>
      <c r="R72" s="1022"/>
      <c r="S72" s="1022"/>
      <c r="T72" s="1022"/>
      <c r="U72" s="1022"/>
      <c r="V72" s="1022">
        <v>5951</v>
      </c>
      <c r="W72" s="1022"/>
      <c r="X72" s="1022"/>
      <c r="Y72" s="1022"/>
      <c r="Z72" s="1022"/>
      <c r="AA72" s="1022">
        <v>1909</v>
      </c>
      <c r="AB72" s="1022"/>
      <c r="AC72" s="1022"/>
      <c r="AD72" s="1022"/>
      <c r="AE72" s="1022"/>
      <c r="AF72" s="1022">
        <v>17771</v>
      </c>
      <c r="AG72" s="1022"/>
      <c r="AH72" s="1022"/>
      <c r="AI72" s="1022"/>
      <c r="AJ72" s="1022"/>
      <c r="AK72" s="1022" t="s">
        <v>511</v>
      </c>
      <c r="AL72" s="1022"/>
      <c r="AM72" s="1022"/>
      <c r="AN72" s="1022"/>
      <c r="AO72" s="1022"/>
      <c r="AP72" s="1022">
        <v>15061</v>
      </c>
      <c r="AQ72" s="1022"/>
      <c r="AR72" s="1022"/>
      <c r="AS72" s="1022"/>
      <c r="AT72" s="1022"/>
      <c r="AU72" s="1022" t="s">
        <v>511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383</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67151</v>
      </c>
      <c r="AG88" s="1010"/>
      <c r="AH88" s="1010"/>
      <c r="AI88" s="1010"/>
      <c r="AJ88" s="1010"/>
      <c r="AK88" s="1014"/>
      <c r="AL88" s="1014"/>
      <c r="AM88" s="1014"/>
      <c r="AN88" s="1014"/>
      <c r="AO88" s="1014"/>
      <c r="AP88" s="1010">
        <v>139808</v>
      </c>
      <c r="AQ88" s="1010"/>
      <c r="AR88" s="1010"/>
      <c r="AS88" s="1010"/>
      <c r="AT88" s="1010"/>
      <c r="AU88" s="1010" t="s">
        <v>575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163</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302</v>
      </c>
      <c r="AG109" s="945"/>
      <c r="AH109" s="945"/>
      <c r="AI109" s="945"/>
      <c r="AJ109" s="946"/>
      <c r="AK109" s="947" t="s">
        <v>301</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302</v>
      </c>
      <c r="BW109" s="945"/>
      <c r="BX109" s="945"/>
      <c r="BY109" s="945"/>
      <c r="BZ109" s="946"/>
      <c r="CA109" s="947" t="s">
        <v>301</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302</v>
      </c>
      <c r="DM109" s="945"/>
      <c r="DN109" s="945"/>
      <c r="DO109" s="945"/>
      <c r="DP109" s="946"/>
      <c r="DQ109" s="947" t="s">
        <v>301</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2616642</v>
      </c>
      <c r="AB110" s="938"/>
      <c r="AC110" s="938"/>
      <c r="AD110" s="938"/>
      <c r="AE110" s="939"/>
      <c r="AF110" s="940">
        <v>2595207</v>
      </c>
      <c r="AG110" s="938"/>
      <c r="AH110" s="938"/>
      <c r="AI110" s="938"/>
      <c r="AJ110" s="939"/>
      <c r="AK110" s="940">
        <v>2496775</v>
      </c>
      <c r="AL110" s="938"/>
      <c r="AM110" s="938"/>
      <c r="AN110" s="938"/>
      <c r="AO110" s="939"/>
      <c r="AP110" s="941">
        <v>15.3</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21706268</v>
      </c>
      <c r="BR110" s="885"/>
      <c r="BS110" s="885"/>
      <c r="BT110" s="885"/>
      <c r="BU110" s="885"/>
      <c r="BV110" s="885">
        <v>20196664</v>
      </c>
      <c r="BW110" s="885"/>
      <c r="BX110" s="885"/>
      <c r="BY110" s="885"/>
      <c r="BZ110" s="885"/>
      <c r="CA110" s="885">
        <v>18530553</v>
      </c>
      <c r="CB110" s="885"/>
      <c r="CC110" s="885"/>
      <c r="CD110" s="885"/>
      <c r="CE110" s="885"/>
      <c r="CF110" s="909">
        <v>113.4</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v>789259</v>
      </c>
      <c r="DM110" s="885"/>
      <c r="DN110" s="885"/>
      <c r="DO110" s="885"/>
      <c r="DP110" s="885"/>
      <c r="DQ110" s="885">
        <v>465571</v>
      </c>
      <c r="DR110" s="885"/>
      <c r="DS110" s="885"/>
      <c r="DT110" s="885"/>
      <c r="DU110" s="885"/>
      <c r="DV110" s="886">
        <v>2.8</v>
      </c>
      <c r="DW110" s="886"/>
      <c r="DX110" s="886"/>
      <c r="DY110" s="886"/>
      <c r="DZ110" s="887"/>
    </row>
    <row r="111" spans="1:131" s="246" customFormat="1" ht="26.25" customHeight="1" x14ac:dyDescent="0.15">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429</v>
      </c>
      <c r="AG111" s="966"/>
      <c r="AH111" s="966"/>
      <c r="AI111" s="966"/>
      <c r="AJ111" s="967"/>
      <c r="AK111" s="968" t="s">
        <v>430</v>
      </c>
      <c r="AL111" s="966"/>
      <c r="AM111" s="966"/>
      <c r="AN111" s="966"/>
      <c r="AO111" s="967"/>
      <c r="AP111" s="969" t="s">
        <v>127</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82224</v>
      </c>
      <c r="BR111" s="857"/>
      <c r="BS111" s="857"/>
      <c r="BT111" s="857"/>
      <c r="BU111" s="857"/>
      <c r="BV111" s="857">
        <v>862899</v>
      </c>
      <c r="BW111" s="857"/>
      <c r="BX111" s="857"/>
      <c r="BY111" s="857"/>
      <c r="BZ111" s="857"/>
      <c r="CA111" s="857">
        <v>531058</v>
      </c>
      <c r="CB111" s="857"/>
      <c r="CC111" s="857"/>
      <c r="CD111" s="857"/>
      <c r="CE111" s="857"/>
      <c r="CF111" s="918">
        <v>3.3</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433</v>
      </c>
      <c r="DR111" s="857"/>
      <c r="DS111" s="857"/>
      <c r="DT111" s="857"/>
      <c r="DU111" s="857"/>
      <c r="DV111" s="834" t="s">
        <v>127</v>
      </c>
      <c r="DW111" s="834"/>
      <c r="DX111" s="834"/>
      <c r="DY111" s="834"/>
      <c r="DZ111" s="835"/>
    </row>
    <row r="112" spans="1:131" s="246" customFormat="1" ht="26.25" customHeight="1" x14ac:dyDescent="0.15">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433</v>
      </c>
      <c r="AL112" s="820"/>
      <c r="AM112" s="820"/>
      <c r="AN112" s="820"/>
      <c r="AO112" s="821"/>
      <c r="AP112" s="867" t="s">
        <v>433</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18187220</v>
      </c>
      <c r="BR112" s="857"/>
      <c r="BS112" s="857"/>
      <c r="BT112" s="857"/>
      <c r="BU112" s="857"/>
      <c r="BV112" s="857">
        <v>18552979</v>
      </c>
      <c r="BW112" s="857"/>
      <c r="BX112" s="857"/>
      <c r="BY112" s="857"/>
      <c r="BZ112" s="857"/>
      <c r="CA112" s="857">
        <v>17949946</v>
      </c>
      <c r="CB112" s="857"/>
      <c r="CC112" s="857"/>
      <c r="CD112" s="857"/>
      <c r="CE112" s="857"/>
      <c r="CF112" s="918">
        <v>109.9</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429</v>
      </c>
      <c r="DR112" s="857"/>
      <c r="DS112" s="857"/>
      <c r="DT112" s="857"/>
      <c r="DU112" s="857"/>
      <c r="DV112" s="834" t="s">
        <v>127</v>
      </c>
      <c r="DW112" s="834"/>
      <c r="DX112" s="834"/>
      <c r="DY112" s="834"/>
      <c r="DZ112" s="835"/>
    </row>
    <row r="113" spans="1:130" s="246" customFormat="1" ht="26.25" customHeight="1" x14ac:dyDescent="0.15">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1942708</v>
      </c>
      <c r="AB113" s="966"/>
      <c r="AC113" s="966"/>
      <c r="AD113" s="966"/>
      <c r="AE113" s="967"/>
      <c r="AF113" s="968">
        <v>1706213</v>
      </c>
      <c r="AG113" s="966"/>
      <c r="AH113" s="966"/>
      <c r="AI113" s="966"/>
      <c r="AJ113" s="967"/>
      <c r="AK113" s="968">
        <v>1636110</v>
      </c>
      <c r="AL113" s="966"/>
      <c r="AM113" s="966"/>
      <c r="AN113" s="966"/>
      <c r="AO113" s="967"/>
      <c r="AP113" s="969">
        <v>10</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t="s">
        <v>127</v>
      </c>
      <c r="BR113" s="857"/>
      <c r="BS113" s="857"/>
      <c r="BT113" s="857"/>
      <c r="BU113" s="857"/>
      <c r="BV113" s="857" t="s">
        <v>440</v>
      </c>
      <c r="BW113" s="857"/>
      <c r="BX113" s="857"/>
      <c r="BY113" s="857"/>
      <c r="BZ113" s="857"/>
      <c r="CA113" s="857" t="s">
        <v>127</v>
      </c>
      <c r="CB113" s="857"/>
      <c r="CC113" s="857"/>
      <c r="CD113" s="857"/>
      <c r="CE113" s="857"/>
      <c r="CF113" s="918" t="s">
        <v>127</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433</v>
      </c>
      <c r="DH113" s="820"/>
      <c r="DI113" s="820"/>
      <c r="DJ113" s="820"/>
      <c r="DK113" s="821"/>
      <c r="DL113" s="822" t="s">
        <v>127</v>
      </c>
      <c r="DM113" s="820"/>
      <c r="DN113" s="820"/>
      <c r="DO113" s="820"/>
      <c r="DP113" s="821"/>
      <c r="DQ113" s="822" t="s">
        <v>429</v>
      </c>
      <c r="DR113" s="820"/>
      <c r="DS113" s="820"/>
      <c r="DT113" s="820"/>
      <c r="DU113" s="821"/>
      <c r="DV113" s="867" t="s">
        <v>433</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433</v>
      </c>
      <c r="AB114" s="820"/>
      <c r="AC114" s="820"/>
      <c r="AD114" s="820"/>
      <c r="AE114" s="821"/>
      <c r="AF114" s="822" t="s">
        <v>127</v>
      </c>
      <c r="AG114" s="820"/>
      <c r="AH114" s="820"/>
      <c r="AI114" s="820"/>
      <c r="AJ114" s="821"/>
      <c r="AK114" s="822" t="s">
        <v>127</v>
      </c>
      <c r="AL114" s="820"/>
      <c r="AM114" s="820"/>
      <c r="AN114" s="820"/>
      <c r="AO114" s="821"/>
      <c r="AP114" s="867" t="s">
        <v>127</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4533654</v>
      </c>
      <c r="BR114" s="857"/>
      <c r="BS114" s="857"/>
      <c r="BT114" s="857"/>
      <c r="BU114" s="857"/>
      <c r="BV114" s="857">
        <v>4398302</v>
      </c>
      <c r="BW114" s="857"/>
      <c r="BX114" s="857"/>
      <c r="BY114" s="857"/>
      <c r="BZ114" s="857"/>
      <c r="CA114" s="857">
        <v>4232863</v>
      </c>
      <c r="CB114" s="857"/>
      <c r="CC114" s="857"/>
      <c r="CD114" s="857"/>
      <c r="CE114" s="857"/>
      <c r="CF114" s="918">
        <v>25.9</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433</v>
      </c>
      <c r="DH114" s="820"/>
      <c r="DI114" s="820"/>
      <c r="DJ114" s="820"/>
      <c r="DK114" s="821"/>
      <c r="DL114" s="822" t="s">
        <v>127</v>
      </c>
      <c r="DM114" s="820"/>
      <c r="DN114" s="820"/>
      <c r="DO114" s="820"/>
      <c r="DP114" s="821"/>
      <c r="DQ114" s="822" t="s">
        <v>127</v>
      </c>
      <c r="DR114" s="820"/>
      <c r="DS114" s="820"/>
      <c r="DT114" s="820"/>
      <c r="DU114" s="821"/>
      <c r="DV114" s="867" t="s">
        <v>433</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8198</v>
      </c>
      <c r="AB115" s="966"/>
      <c r="AC115" s="966"/>
      <c r="AD115" s="966"/>
      <c r="AE115" s="967"/>
      <c r="AF115" s="968">
        <v>7912</v>
      </c>
      <c r="AG115" s="966"/>
      <c r="AH115" s="966"/>
      <c r="AI115" s="966"/>
      <c r="AJ115" s="967"/>
      <c r="AK115" s="968">
        <v>59587</v>
      </c>
      <c r="AL115" s="966"/>
      <c r="AM115" s="966"/>
      <c r="AN115" s="966"/>
      <c r="AO115" s="967"/>
      <c r="AP115" s="969">
        <v>0.4</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17469</v>
      </c>
      <c r="BR115" s="857"/>
      <c r="BS115" s="857"/>
      <c r="BT115" s="857"/>
      <c r="BU115" s="857"/>
      <c r="BV115" s="857">
        <v>13797</v>
      </c>
      <c r="BW115" s="857"/>
      <c r="BX115" s="857"/>
      <c r="BY115" s="857"/>
      <c r="BZ115" s="857"/>
      <c r="CA115" s="857">
        <v>12650</v>
      </c>
      <c r="CB115" s="857"/>
      <c r="CC115" s="857"/>
      <c r="CD115" s="857"/>
      <c r="CE115" s="857"/>
      <c r="CF115" s="918">
        <v>0.1</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429</v>
      </c>
      <c r="AB116" s="820"/>
      <c r="AC116" s="820"/>
      <c r="AD116" s="820"/>
      <c r="AE116" s="821"/>
      <c r="AF116" s="822" t="s">
        <v>127</v>
      </c>
      <c r="AG116" s="820"/>
      <c r="AH116" s="820"/>
      <c r="AI116" s="820"/>
      <c r="AJ116" s="821"/>
      <c r="AK116" s="822" t="s">
        <v>429</v>
      </c>
      <c r="AL116" s="820"/>
      <c r="AM116" s="820"/>
      <c r="AN116" s="820"/>
      <c r="AO116" s="821"/>
      <c r="AP116" s="867" t="s">
        <v>430</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429</v>
      </c>
      <c r="DH116" s="820"/>
      <c r="DI116" s="820"/>
      <c r="DJ116" s="820"/>
      <c r="DK116" s="821"/>
      <c r="DL116" s="822" t="s">
        <v>127</v>
      </c>
      <c r="DM116" s="820"/>
      <c r="DN116" s="820"/>
      <c r="DO116" s="820"/>
      <c r="DP116" s="821"/>
      <c r="DQ116" s="822" t="s">
        <v>433</v>
      </c>
      <c r="DR116" s="820"/>
      <c r="DS116" s="820"/>
      <c r="DT116" s="820"/>
      <c r="DU116" s="821"/>
      <c r="DV116" s="867" t="s">
        <v>429</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4567548</v>
      </c>
      <c r="AB117" s="952"/>
      <c r="AC117" s="952"/>
      <c r="AD117" s="952"/>
      <c r="AE117" s="953"/>
      <c r="AF117" s="954">
        <v>4309332</v>
      </c>
      <c r="AG117" s="952"/>
      <c r="AH117" s="952"/>
      <c r="AI117" s="952"/>
      <c r="AJ117" s="953"/>
      <c r="AK117" s="954">
        <v>4192472</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440</v>
      </c>
      <c r="BR117" s="857"/>
      <c r="BS117" s="857"/>
      <c r="BT117" s="857"/>
      <c r="BU117" s="857"/>
      <c r="BV117" s="857" t="s">
        <v>127</v>
      </c>
      <c r="BW117" s="857"/>
      <c r="BX117" s="857"/>
      <c r="BY117" s="857"/>
      <c r="BZ117" s="857"/>
      <c r="CA117" s="857" t="s">
        <v>127</v>
      </c>
      <c r="CB117" s="857"/>
      <c r="CC117" s="857"/>
      <c r="CD117" s="857"/>
      <c r="CE117" s="857"/>
      <c r="CF117" s="918" t="s">
        <v>440</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440</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302</v>
      </c>
      <c r="AG118" s="945"/>
      <c r="AH118" s="945"/>
      <c r="AI118" s="945"/>
      <c r="AJ118" s="946"/>
      <c r="AK118" s="947" t="s">
        <v>301</v>
      </c>
      <c r="AL118" s="945"/>
      <c r="AM118" s="945"/>
      <c r="AN118" s="945"/>
      <c r="AO118" s="946"/>
      <c r="AP118" s="948" t="s">
        <v>422</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440</v>
      </c>
      <c r="BR118" s="888"/>
      <c r="BS118" s="888"/>
      <c r="BT118" s="888"/>
      <c r="BU118" s="888"/>
      <c r="BV118" s="888" t="s">
        <v>127</v>
      </c>
      <c r="BW118" s="888"/>
      <c r="BX118" s="888"/>
      <c r="BY118" s="888"/>
      <c r="BZ118" s="888"/>
      <c r="CA118" s="888" t="s">
        <v>440</v>
      </c>
      <c r="CB118" s="888"/>
      <c r="CC118" s="888"/>
      <c r="CD118" s="888"/>
      <c r="CE118" s="888"/>
      <c r="CF118" s="918" t="s">
        <v>127</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440</v>
      </c>
      <c r="DR118" s="820"/>
      <c r="DS118" s="820"/>
      <c r="DT118" s="820"/>
      <c r="DU118" s="821"/>
      <c r="DV118" s="867" t="s">
        <v>127</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440</v>
      </c>
      <c r="AB119" s="938"/>
      <c r="AC119" s="938"/>
      <c r="AD119" s="938"/>
      <c r="AE119" s="939"/>
      <c r="AF119" s="940" t="s">
        <v>440</v>
      </c>
      <c r="AG119" s="938"/>
      <c r="AH119" s="938"/>
      <c r="AI119" s="938"/>
      <c r="AJ119" s="939"/>
      <c r="AK119" s="940">
        <v>51730</v>
      </c>
      <c r="AL119" s="938"/>
      <c r="AM119" s="938"/>
      <c r="AN119" s="938"/>
      <c r="AO119" s="939"/>
      <c r="AP119" s="941">
        <v>0.3</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456</v>
      </c>
      <c r="BP119" s="921"/>
      <c r="BQ119" s="925">
        <v>44526835</v>
      </c>
      <c r="BR119" s="888"/>
      <c r="BS119" s="888"/>
      <c r="BT119" s="888"/>
      <c r="BU119" s="888"/>
      <c r="BV119" s="888">
        <v>44024641</v>
      </c>
      <c r="BW119" s="888"/>
      <c r="BX119" s="888"/>
      <c r="BY119" s="888"/>
      <c r="BZ119" s="888"/>
      <c r="CA119" s="888">
        <v>41257070</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82224</v>
      </c>
      <c r="DH119" s="803"/>
      <c r="DI119" s="803"/>
      <c r="DJ119" s="803"/>
      <c r="DK119" s="804"/>
      <c r="DL119" s="805">
        <v>73640</v>
      </c>
      <c r="DM119" s="803"/>
      <c r="DN119" s="803"/>
      <c r="DO119" s="803"/>
      <c r="DP119" s="804"/>
      <c r="DQ119" s="805">
        <v>65487</v>
      </c>
      <c r="DR119" s="803"/>
      <c r="DS119" s="803"/>
      <c r="DT119" s="803"/>
      <c r="DU119" s="804"/>
      <c r="DV119" s="891">
        <v>0.4</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430</v>
      </c>
      <c r="AB120" s="820"/>
      <c r="AC120" s="820"/>
      <c r="AD120" s="820"/>
      <c r="AE120" s="821"/>
      <c r="AF120" s="822" t="s">
        <v>430</v>
      </c>
      <c r="AG120" s="820"/>
      <c r="AH120" s="820"/>
      <c r="AI120" s="820"/>
      <c r="AJ120" s="821"/>
      <c r="AK120" s="822" t="s">
        <v>440</v>
      </c>
      <c r="AL120" s="820"/>
      <c r="AM120" s="820"/>
      <c r="AN120" s="820"/>
      <c r="AO120" s="821"/>
      <c r="AP120" s="867" t="s">
        <v>430</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15007555</v>
      </c>
      <c r="BR120" s="885"/>
      <c r="BS120" s="885"/>
      <c r="BT120" s="885"/>
      <c r="BU120" s="885"/>
      <c r="BV120" s="885">
        <v>14566687</v>
      </c>
      <c r="BW120" s="885"/>
      <c r="BX120" s="885"/>
      <c r="BY120" s="885"/>
      <c r="BZ120" s="885"/>
      <c r="CA120" s="885">
        <v>14853996</v>
      </c>
      <c r="CB120" s="885"/>
      <c r="CC120" s="885"/>
      <c r="CD120" s="885"/>
      <c r="CE120" s="885"/>
      <c r="CF120" s="909">
        <v>90.9</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t="s">
        <v>127</v>
      </c>
      <c r="DH120" s="885"/>
      <c r="DI120" s="885"/>
      <c r="DJ120" s="885"/>
      <c r="DK120" s="885"/>
      <c r="DL120" s="885">
        <v>18552979</v>
      </c>
      <c r="DM120" s="885"/>
      <c r="DN120" s="885"/>
      <c r="DO120" s="885"/>
      <c r="DP120" s="885"/>
      <c r="DQ120" s="885">
        <v>17946282</v>
      </c>
      <c r="DR120" s="885"/>
      <c r="DS120" s="885"/>
      <c r="DT120" s="885"/>
      <c r="DU120" s="885"/>
      <c r="DV120" s="886">
        <v>109.9</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430</v>
      </c>
      <c r="AB121" s="820"/>
      <c r="AC121" s="820"/>
      <c r="AD121" s="820"/>
      <c r="AE121" s="821"/>
      <c r="AF121" s="822" t="s">
        <v>430</v>
      </c>
      <c r="AG121" s="820"/>
      <c r="AH121" s="820"/>
      <c r="AI121" s="820"/>
      <c r="AJ121" s="821"/>
      <c r="AK121" s="822" t="s">
        <v>440</v>
      </c>
      <c r="AL121" s="820"/>
      <c r="AM121" s="820"/>
      <c r="AN121" s="820"/>
      <c r="AO121" s="821"/>
      <c r="AP121" s="867" t="s">
        <v>430</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13889653</v>
      </c>
      <c r="BR121" s="857"/>
      <c r="BS121" s="857"/>
      <c r="BT121" s="857"/>
      <c r="BU121" s="857"/>
      <c r="BV121" s="857">
        <v>14554498</v>
      </c>
      <c r="BW121" s="857"/>
      <c r="BX121" s="857"/>
      <c r="BY121" s="857"/>
      <c r="BZ121" s="857"/>
      <c r="CA121" s="857">
        <v>14673663</v>
      </c>
      <c r="CB121" s="857"/>
      <c r="CC121" s="857"/>
      <c r="CD121" s="857"/>
      <c r="CE121" s="857"/>
      <c r="CF121" s="918">
        <v>89.8</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t="s">
        <v>430</v>
      </c>
      <c r="DH121" s="857"/>
      <c r="DI121" s="857"/>
      <c r="DJ121" s="857"/>
      <c r="DK121" s="857"/>
      <c r="DL121" s="857" t="s">
        <v>127</v>
      </c>
      <c r="DM121" s="857"/>
      <c r="DN121" s="857"/>
      <c r="DO121" s="857"/>
      <c r="DP121" s="857"/>
      <c r="DQ121" s="857">
        <v>3664</v>
      </c>
      <c r="DR121" s="857"/>
      <c r="DS121" s="857"/>
      <c r="DT121" s="857"/>
      <c r="DU121" s="857"/>
      <c r="DV121" s="834">
        <v>0</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440</v>
      </c>
      <c r="AB122" s="820"/>
      <c r="AC122" s="820"/>
      <c r="AD122" s="820"/>
      <c r="AE122" s="821"/>
      <c r="AF122" s="822" t="s">
        <v>440</v>
      </c>
      <c r="AG122" s="820"/>
      <c r="AH122" s="820"/>
      <c r="AI122" s="820"/>
      <c r="AJ122" s="821"/>
      <c r="AK122" s="822" t="s">
        <v>430</v>
      </c>
      <c r="AL122" s="820"/>
      <c r="AM122" s="820"/>
      <c r="AN122" s="820"/>
      <c r="AO122" s="821"/>
      <c r="AP122" s="867" t="s">
        <v>430</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31141997</v>
      </c>
      <c r="BR122" s="888"/>
      <c r="BS122" s="888"/>
      <c r="BT122" s="888"/>
      <c r="BU122" s="888"/>
      <c r="BV122" s="888">
        <v>29430593</v>
      </c>
      <c r="BW122" s="888"/>
      <c r="BX122" s="888"/>
      <c r="BY122" s="888"/>
      <c r="BZ122" s="888"/>
      <c r="CA122" s="888">
        <v>27974380</v>
      </c>
      <c r="CB122" s="888"/>
      <c r="CC122" s="888"/>
      <c r="CD122" s="888"/>
      <c r="CE122" s="888"/>
      <c r="CF122" s="889">
        <v>171.2</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t="s">
        <v>430</v>
      </c>
      <c r="DH122" s="857"/>
      <c r="DI122" s="857"/>
      <c r="DJ122" s="857"/>
      <c r="DK122" s="857"/>
      <c r="DL122" s="857" t="s">
        <v>430</v>
      </c>
      <c r="DM122" s="857"/>
      <c r="DN122" s="857"/>
      <c r="DO122" s="857"/>
      <c r="DP122" s="857"/>
      <c r="DQ122" s="857" t="s">
        <v>127</v>
      </c>
      <c r="DR122" s="857"/>
      <c r="DS122" s="857"/>
      <c r="DT122" s="857"/>
      <c r="DU122" s="857"/>
      <c r="DV122" s="834" t="s">
        <v>430</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430</v>
      </c>
      <c r="AB123" s="820"/>
      <c r="AC123" s="820"/>
      <c r="AD123" s="820"/>
      <c r="AE123" s="821"/>
      <c r="AF123" s="822" t="s">
        <v>430</v>
      </c>
      <c r="AG123" s="820"/>
      <c r="AH123" s="820"/>
      <c r="AI123" s="820"/>
      <c r="AJ123" s="821"/>
      <c r="AK123" s="822" t="s">
        <v>430</v>
      </c>
      <c r="AL123" s="820"/>
      <c r="AM123" s="820"/>
      <c r="AN123" s="820"/>
      <c r="AO123" s="821"/>
      <c r="AP123" s="867" t="s">
        <v>430</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467</v>
      </c>
      <c r="BP123" s="921"/>
      <c r="BQ123" s="875">
        <v>60039205</v>
      </c>
      <c r="BR123" s="876"/>
      <c r="BS123" s="876"/>
      <c r="BT123" s="876"/>
      <c r="BU123" s="876"/>
      <c r="BV123" s="876">
        <v>58551778</v>
      </c>
      <c r="BW123" s="876"/>
      <c r="BX123" s="876"/>
      <c r="BY123" s="876"/>
      <c r="BZ123" s="876"/>
      <c r="CA123" s="876">
        <v>57502039</v>
      </c>
      <c r="CB123" s="876"/>
      <c r="CC123" s="876"/>
      <c r="CD123" s="876"/>
      <c r="CE123" s="876"/>
      <c r="CF123" s="786"/>
      <c r="CG123" s="787"/>
      <c r="CH123" s="787"/>
      <c r="CI123" s="787"/>
      <c r="CJ123" s="877"/>
      <c r="CK123" s="912"/>
      <c r="CL123" s="898"/>
      <c r="CM123" s="898"/>
      <c r="CN123" s="898"/>
      <c r="CO123" s="899"/>
      <c r="CP123" s="878" t="s">
        <v>468</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v>18187220</v>
      </c>
      <c r="DH124" s="803"/>
      <c r="DI124" s="803"/>
      <c r="DJ124" s="803"/>
      <c r="DK124" s="804"/>
      <c r="DL124" s="805" t="s">
        <v>471</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471</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6933</v>
      </c>
      <c r="AB126" s="820"/>
      <c r="AC126" s="820"/>
      <c r="AD126" s="820"/>
      <c r="AE126" s="821"/>
      <c r="AF126" s="822">
        <v>6772</v>
      </c>
      <c r="AG126" s="820"/>
      <c r="AH126" s="820"/>
      <c r="AI126" s="820"/>
      <c r="AJ126" s="821"/>
      <c r="AK126" s="822">
        <v>6839</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475</v>
      </c>
      <c r="DH126" s="857"/>
      <c r="DI126" s="857"/>
      <c r="DJ126" s="857"/>
      <c r="DK126" s="857"/>
      <c r="DL126" s="857" t="s">
        <v>471</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1265</v>
      </c>
      <c r="AB127" s="820"/>
      <c r="AC127" s="820"/>
      <c r="AD127" s="820"/>
      <c r="AE127" s="821"/>
      <c r="AF127" s="822">
        <v>1140</v>
      </c>
      <c r="AG127" s="820"/>
      <c r="AH127" s="820"/>
      <c r="AI127" s="820"/>
      <c r="AJ127" s="821"/>
      <c r="AK127" s="822">
        <v>1018</v>
      </c>
      <c r="AL127" s="820"/>
      <c r="AM127" s="820"/>
      <c r="AN127" s="820"/>
      <c r="AO127" s="821"/>
      <c r="AP127" s="867">
        <v>0</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1407085</v>
      </c>
      <c r="AB128" s="841"/>
      <c r="AC128" s="841"/>
      <c r="AD128" s="841"/>
      <c r="AE128" s="842"/>
      <c r="AF128" s="843">
        <v>1467785</v>
      </c>
      <c r="AG128" s="841"/>
      <c r="AH128" s="841"/>
      <c r="AI128" s="841"/>
      <c r="AJ128" s="842"/>
      <c r="AK128" s="843">
        <v>1494443</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127</v>
      </c>
      <c r="BG128" s="827"/>
      <c r="BH128" s="827"/>
      <c r="BI128" s="827"/>
      <c r="BJ128" s="827"/>
      <c r="BK128" s="827"/>
      <c r="BL128" s="850"/>
      <c r="BM128" s="826">
        <v>12.55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v>17469</v>
      </c>
      <c r="DH128" s="831"/>
      <c r="DI128" s="831"/>
      <c r="DJ128" s="831"/>
      <c r="DK128" s="831"/>
      <c r="DL128" s="831">
        <v>13797</v>
      </c>
      <c r="DM128" s="831"/>
      <c r="DN128" s="831"/>
      <c r="DO128" s="831"/>
      <c r="DP128" s="831"/>
      <c r="DQ128" s="831">
        <v>12650</v>
      </c>
      <c r="DR128" s="831"/>
      <c r="DS128" s="831"/>
      <c r="DT128" s="831"/>
      <c r="DU128" s="831"/>
      <c r="DV128" s="832">
        <v>0.1</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18594897</v>
      </c>
      <c r="AB129" s="820"/>
      <c r="AC129" s="820"/>
      <c r="AD129" s="820"/>
      <c r="AE129" s="821"/>
      <c r="AF129" s="822">
        <v>19686289</v>
      </c>
      <c r="AG129" s="820"/>
      <c r="AH129" s="820"/>
      <c r="AI129" s="820"/>
      <c r="AJ129" s="821"/>
      <c r="AK129" s="822">
        <v>18848437</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488</v>
      </c>
      <c r="BG129" s="810"/>
      <c r="BH129" s="810"/>
      <c r="BI129" s="810"/>
      <c r="BJ129" s="810"/>
      <c r="BK129" s="810"/>
      <c r="BL129" s="811"/>
      <c r="BM129" s="809">
        <v>17.55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490</v>
      </c>
      <c r="X130" s="817"/>
      <c r="Y130" s="817"/>
      <c r="Z130" s="818"/>
      <c r="AA130" s="819">
        <v>2638981</v>
      </c>
      <c r="AB130" s="820"/>
      <c r="AC130" s="820"/>
      <c r="AD130" s="820"/>
      <c r="AE130" s="821"/>
      <c r="AF130" s="822">
        <v>2585481</v>
      </c>
      <c r="AG130" s="820"/>
      <c r="AH130" s="820"/>
      <c r="AI130" s="820"/>
      <c r="AJ130" s="821"/>
      <c r="AK130" s="822">
        <v>2512320</v>
      </c>
      <c r="AL130" s="820"/>
      <c r="AM130" s="820"/>
      <c r="AN130" s="820"/>
      <c r="AO130" s="821"/>
      <c r="AP130" s="823"/>
      <c r="AQ130" s="824"/>
      <c r="AR130" s="824"/>
      <c r="AS130" s="824"/>
      <c r="AT130" s="825"/>
      <c r="AU130" s="284"/>
      <c r="AV130" s="284"/>
      <c r="AW130" s="284"/>
      <c r="AX130" s="789" t="s">
        <v>491</v>
      </c>
      <c r="AY130" s="790"/>
      <c r="AZ130" s="790"/>
      <c r="BA130" s="790"/>
      <c r="BB130" s="790"/>
      <c r="BC130" s="790"/>
      <c r="BD130" s="790"/>
      <c r="BE130" s="791"/>
      <c r="BF130" s="792">
        <v>1.9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492</v>
      </c>
      <c r="X131" s="800"/>
      <c r="Y131" s="800"/>
      <c r="Z131" s="801"/>
      <c r="AA131" s="802">
        <v>15955916</v>
      </c>
      <c r="AB131" s="803"/>
      <c r="AC131" s="803"/>
      <c r="AD131" s="803"/>
      <c r="AE131" s="804"/>
      <c r="AF131" s="805">
        <v>17100808</v>
      </c>
      <c r="AG131" s="803"/>
      <c r="AH131" s="803"/>
      <c r="AI131" s="803"/>
      <c r="AJ131" s="804"/>
      <c r="AK131" s="805">
        <v>16336117</v>
      </c>
      <c r="AL131" s="803"/>
      <c r="AM131" s="803"/>
      <c r="AN131" s="803"/>
      <c r="AO131" s="804"/>
      <c r="AP131" s="806"/>
      <c r="AQ131" s="807"/>
      <c r="AR131" s="807"/>
      <c r="AS131" s="807"/>
      <c r="AT131" s="808"/>
      <c r="AU131" s="284"/>
      <c r="AV131" s="284"/>
      <c r="AW131" s="284"/>
      <c r="AX131" s="767" t="s">
        <v>493</v>
      </c>
      <c r="AY131" s="768"/>
      <c r="AZ131" s="768"/>
      <c r="BA131" s="768"/>
      <c r="BB131" s="768"/>
      <c r="BC131" s="768"/>
      <c r="BD131" s="768"/>
      <c r="BE131" s="769"/>
      <c r="BF131" s="770" t="s">
        <v>494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3.268267394</v>
      </c>
      <c r="AB132" s="783"/>
      <c r="AC132" s="783"/>
      <c r="AD132" s="783"/>
      <c r="AE132" s="784"/>
      <c r="AF132" s="785">
        <v>1.497391234</v>
      </c>
      <c r="AG132" s="783"/>
      <c r="AH132" s="783"/>
      <c r="AI132" s="783"/>
      <c r="AJ132" s="784"/>
      <c r="AK132" s="785">
        <v>1.136800134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4.2</v>
      </c>
      <c r="AB133" s="762"/>
      <c r="AC133" s="762"/>
      <c r="AD133" s="762"/>
      <c r="AE133" s="763"/>
      <c r="AF133" s="761">
        <v>2.9</v>
      </c>
      <c r="AG133" s="762"/>
      <c r="AH133" s="762"/>
      <c r="AI133" s="762"/>
      <c r="AJ133" s="763"/>
      <c r="AK133" s="761">
        <v>1.9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iGL7/EmfIbti73ToukZMybDor0grr0+iqY4pcDV+CMgBIqFMJ3m9aOBH/4a1iMcC+zL1UI9yaD0u+brbgRUOA==" saltValue="gb6h0H0TH8ytTQ+OkF0b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qMC7D6fGsYEfFkH9lcIjh+XgjPQYkZg6g3dH3c6PES0Boia6Kqx06k37Yo4oUCs2Y6Bjbc4I2YBZVbDOaKbEw==" saltValue="mfrKEpGXn3uvCKqNiGTr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XLbFtflGVYYtq27kqsh8WVoOZ9g+bqLJ3n4Jju+XyUFAm/GUPLFD5tfvFd6OkibaiSwnCbba9iOoSv3N12Pmg==" saltValue="0jziLeWgSIKTjcH2LXD9N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506</v>
      </c>
      <c r="AL9" s="1188"/>
      <c r="AM9" s="1188"/>
      <c r="AN9" s="1189"/>
      <c r="AO9" s="312">
        <v>5104268</v>
      </c>
      <c r="AP9" s="312">
        <v>59452</v>
      </c>
      <c r="AQ9" s="313">
        <v>57145</v>
      </c>
      <c r="AR9" s="314">
        <v>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507</v>
      </c>
      <c r="AL10" s="1188"/>
      <c r="AM10" s="1188"/>
      <c r="AN10" s="1189"/>
      <c r="AO10" s="315">
        <v>701751</v>
      </c>
      <c r="AP10" s="315">
        <v>8174</v>
      </c>
      <c r="AQ10" s="316">
        <v>3801</v>
      </c>
      <c r="AR10" s="317">
        <v>115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508</v>
      </c>
      <c r="AL11" s="1188"/>
      <c r="AM11" s="1188"/>
      <c r="AN11" s="1189"/>
      <c r="AO11" s="315">
        <v>2868</v>
      </c>
      <c r="AP11" s="315">
        <v>33</v>
      </c>
      <c r="AQ11" s="316">
        <v>6723</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509</v>
      </c>
      <c r="AL12" s="1188"/>
      <c r="AM12" s="1188"/>
      <c r="AN12" s="1189"/>
      <c r="AO12" s="315">
        <v>28960</v>
      </c>
      <c r="AP12" s="315">
        <v>337</v>
      </c>
      <c r="AQ12" s="316">
        <v>959</v>
      </c>
      <c r="AR12" s="317">
        <v>-64.900000000000006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510</v>
      </c>
      <c r="AL13" s="1188"/>
      <c r="AM13" s="1188"/>
      <c r="AN13" s="1189"/>
      <c r="AO13" s="315" t="s">
        <v>511</v>
      </c>
      <c r="AP13" s="315" t="s">
        <v>511</v>
      </c>
      <c r="AQ13" s="316">
        <v>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512</v>
      </c>
      <c r="AL14" s="1188"/>
      <c r="AM14" s="1188"/>
      <c r="AN14" s="1189"/>
      <c r="AO14" s="315">
        <v>177869</v>
      </c>
      <c r="AP14" s="315">
        <v>2072</v>
      </c>
      <c r="AQ14" s="316">
        <v>2728</v>
      </c>
      <c r="AR14" s="317">
        <v>-24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513</v>
      </c>
      <c r="AL15" s="1188"/>
      <c r="AM15" s="1188"/>
      <c r="AN15" s="1189"/>
      <c r="AO15" s="315">
        <v>42123</v>
      </c>
      <c r="AP15" s="315">
        <v>491</v>
      </c>
      <c r="AQ15" s="316">
        <v>1349</v>
      </c>
      <c r="AR15" s="317">
        <v>-63.6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514</v>
      </c>
      <c r="AL16" s="1191"/>
      <c r="AM16" s="1191"/>
      <c r="AN16" s="1192"/>
      <c r="AO16" s="315">
        <v>-459621</v>
      </c>
      <c r="AP16" s="315">
        <v>-5353</v>
      </c>
      <c r="AQ16" s="316">
        <v>-4270</v>
      </c>
      <c r="AR16" s="317">
        <v>25.4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185</v>
      </c>
      <c r="AL17" s="1191"/>
      <c r="AM17" s="1191"/>
      <c r="AN17" s="1192"/>
      <c r="AO17" s="315">
        <v>5598218</v>
      </c>
      <c r="AP17" s="315">
        <v>65205</v>
      </c>
      <c r="AQ17" s="316">
        <v>68438</v>
      </c>
      <c r="AR17" s="317">
        <v>-4.7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519</v>
      </c>
      <c r="AL21" s="1185"/>
      <c r="AM21" s="1185"/>
      <c r="AN21" s="1186"/>
      <c r="AO21" s="327">
        <v>6.35</v>
      </c>
      <c r="AP21" s="328">
        <v>6.23</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520</v>
      </c>
      <c r="AL22" s="1185"/>
      <c r="AM22" s="1185"/>
      <c r="AN22" s="1186"/>
      <c r="AO22" s="332">
        <v>98.7</v>
      </c>
      <c r="AP22" s="333">
        <v>98.5</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524</v>
      </c>
      <c r="AL32" s="1176"/>
      <c r="AM32" s="1176"/>
      <c r="AN32" s="1177"/>
      <c r="AO32" s="342">
        <v>2496775</v>
      </c>
      <c r="AP32" s="342">
        <v>29081</v>
      </c>
      <c r="AQ32" s="343">
        <v>33979</v>
      </c>
      <c r="AR32" s="344">
        <v>-14.4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525</v>
      </c>
      <c r="AL33" s="1176"/>
      <c r="AM33" s="1176"/>
      <c r="AN33" s="1177"/>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526</v>
      </c>
      <c r="AL34" s="1176"/>
      <c r="AM34" s="1176"/>
      <c r="AN34" s="1177"/>
      <c r="AO34" s="342" t="s">
        <v>511</v>
      </c>
      <c r="AP34" s="342" t="s">
        <v>511</v>
      </c>
      <c r="AQ34" s="343">
        <v>15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527</v>
      </c>
      <c r="AL35" s="1176"/>
      <c r="AM35" s="1176"/>
      <c r="AN35" s="1177"/>
      <c r="AO35" s="342">
        <v>1636110</v>
      </c>
      <c r="AP35" s="342">
        <v>19057</v>
      </c>
      <c r="AQ35" s="343">
        <v>9031</v>
      </c>
      <c r="AR35" s="344">
        <v>111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528</v>
      </c>
      <c r="AL36" s="1176"/>
      <c r="AM36" s="1176"/>
      <c r="AN36" s="1177"/>
      <c r="AO36" s="342" t="s">
        <v>511</v>
      </c>
      <c r="AP36" s="342" t="s">
        <v>511</v>
      </c>
      <c r="AQ36" s="343">
        <v>1893</v>
      </c>
      <c r="AR36" s="344" t="s">
        <v>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529</v>
      </c>
      <c r="AL37" s="1176"/>
      <c r="AM37" s="1176"/>
      <c r="AN37" s="1177"/>
      <c r="AO37" s="342">
        <v>59587</v>
      </c>
      <c r="AP37" s="342">
        <v>694</v>
      </c>
      <c r="AQ37" s="343">
        <v>1352</v>
      </c>
      <c r="AR37" s="344">
        <v>-48.7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530</v>
      </c>
      <c r="AL38" s="1179"/>
      <c r="AM38" s="1179"/>
      <c r="AN38" s="1180"/>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531</v>
      </c>
      <c r="AL39" s="1179"/>
      <c r="AM39" s="1179"/>
      <c r="AN39" s="1180"/>
      <c r="AO39" s="342">
        <v>-1494443</v>
      </c>
      <c r="AP39" s="342">
        <v>-17407</v>
      </c>
      <c r="AQ39" s="343">
        <v>-6634</v>
      </c>
      <c r="AR39" s="344">
        <v>162.4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532</v>
      </c>
      <c r="AL40" s="1176"/>
      <c r="AM40" s="1176"/>
      <c r="AN40" s="1177"/>
      <c r="AO40" s="342">
        <v>-2512320</v>
      </c>
      <c r="AP40" s="342">
        <v>-29262</v>
      </c>
      <c r="AQ40" s="343">
        <v>-28305</v>
      </c>
      <c r="AR40" s="344">
        <v>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296</v>
      </c>
      <c r="AL41" s="1182"/>
      <c r="AM41" s="1182"/>
      <c r="AN41" s="1183"/>
      <c r="AO41" s="342">
        <v>185709</v>
      </c>
      <c r="AP41" s="342">
        <v>2163</v>
      </c>
      <c r="AQ41" s="343">
        <v>11332</v>
      </c>
      <c r="AR41" s="344">
        <v>-80.900000000000006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501</v>
      </c>
      <c r="AN49" s="1170" t="s">
        <v>536</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2358212</v>
      </c>
      <c r="AN51" s="364">
        <v>27654</v>
      </c>
      <c r="AO51" s="365">
        <v>-26.2</v>
      </c>
      <c r="AP51" s="366">
        <v>66255</v>
      </c>
      <c r="AQ51" s="367">
        <v>3.6</v>
      </c>
      <c r="AR51" s="368">
        <v>-29.8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1060698</v>
      </c>
      <c r="AN52" s="372">
        <v>12439</v>
      </c>
      <c r="AO52" s="373">
        <v>-29.9</v>
      </c>
      <c r="AP52" s="374">
        <v>31822</v>
      </c>
      <c r="AQ52" s="375">
        <v>8.8000000000000007</v>
      </c>
      <c r="AR52" s="376">
        <v>-38.700000000000003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3080944</v>
      </c>
      <c r="AN53" s="364">
        <v>36044</v>
      </c>
      <c r="AO53" s="365">
        <v>30.3</v>
      </c>
      <c r="AP53" s="366">
        <v>47278</v>
      </c>
      <c r="AQ53" s="367">
        <v>-28.6</v>
      </c>
      <c r="AR53" s="368">
        <v>58.9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1853085</v>
      </c>
      <c r="AN54" s="372">
        <v>21679</v>
      </c>
      <c r="AO54" s="373">
        <v>74.3</v>
      </c>
      <c r="AP54" s="374">
        <v>24096</v>
      </c>
      <c r="AQ54" s="375">
        <v>-24.3</v>
      </c>
      <c r="AR54" s="376">
        <v>98.6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1941666</v>
      </c>
      <c r="AN55" s="364">
        <v>22727</v>
      </c>
      <c r="AO55" s="365">
        <v>-36.9</v>
      </c>
      <c r="AP55" s="366">
        <v>44504</v>
      </c>
      <c r="AQ55" s="367">
        <v>-5.9</v>
      </c>
      <c r="AR55" s="368">
        <v>-31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1816849</v>
      </c>
      <c r="AN56" s="372">
        <v>21266</v>
      </c>
      <c r="AO56" s="373">
        <v>-1.9</v>
      </c>
      <c r="AP56" s="374">
        <v>25876</v>
      </c>
      <c r="AQ56" s="375">
        <v>7.4</v>
      </c>
      <c r="AR56" s="376">
        <v>-9.3000000000000007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2194983</v>
      </c>
      <c r="AN57" s="364">
        <v>25701</v>
      </c>
      <c r="AO57" s="365">
        <v>13.1</v>
      </c>
      <c r="AP57" s="366">
        <v>47820</v>
      </c>
      <c r="AQ57" s="367">
        <v>7.5</v>
      </c>
      <c r="AR57" s="368">
        <v>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1440552</v>
      </c>
      <c r="AN58" s="372">
        <v>16868</v>
      </c>
      <c r="AO58" s="373">
        <v>-20.7</v>
      </c>
      <c r="AP58" s="374">
        <v>25855</v>
      </c>
      <c r="AQ58" s="375">
        <v>-0.1</v>
      </c>
      <c r="AR58" s="376">
        <v>-20.6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1803446</v>
      </c>
      <c r="AN59" s="364">
        <v>21006</v>
      </c>
      <c r="AO59" s="365">
        <v>-18.3</v>
      </c>
      <c r="AP59" s="366">
        <v>41934</v>
      </c>
      <c r="AQ59" s="367">
        <v>-12.3</v>
      </c>
      <c r="AR59" s="368">
        <v>-6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1154622</v>
      </c>
      <c r="AN60" s="372">
        <v>13449</v>
      </c>
      <c r="AO60" s="373">
        <v>-20.3</v>
      </c>
      <c r="AP60" s="374">
        <v>23352</v>
      </c>
      <c r="AQ60" s="375">
        <v>-9.6999999999999993</v>
      </c>
      <c r="AR60" s="376">
        <v>-10.6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2275850</v>
      </c>
      <c r="AN61" s="379">
        <v>26626</v>
      </c>
      <c r="AO61" s="380">
        <v>-7.6</v>
      </c>
      <c r="AP61" s="381">
        <v>49558</v>
      </c>
      <c r="AQ61" s="382">
        <v>-7.1</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1465161</v>
      </c>
      <c r="AN62" s="372">
        <v>17140</v>
      </c>
      <c r="AO62" s="373">
        <v>0.3</v>
      </c>
      <c r="AP62" s="374">
        <v>26200</v>
      </c>
      <c r="AQ62" s="375">
        <v>-3.6</v>
      </c>
      <c r="AR62" s="376">
        <v>3.9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lji3YYlroyp7qsyNYDC+lXG3ORmLqslSRp94IJrYPglquu2kRFqyscRFJgoGZoMBrLWExkybjI+PD7Pchtf1w==" saltValue="boiz6dZQhNM0ng1M9hIx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UPSq+MHXBVBiOgSVnst6vVRS0OckJUQ6vZQkdww1/WSNDz0auA1KRleJlgCvMbzBkWZtPYbRNAxnqXRquRxCQ==" saltValue="9ymjHqQcg7D73ctu7Wu0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igMEhHM5nHZoLtzN/jVNzmY4E1X+y/BRPE1yx/IT/D4egz+rbsh1RCu/YJ4LZZBUDy7KMKi/la6W8T9micbQ==" saltValue="BnR9v8SrA/gCha7JtVqP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3" t="s">
        <v>3</v>
      </c>
      <c r="D47" s="1193"/>
      <c r="E47" s="1194"/>
      <c r="F47" s="11">
        <v>29.24</v>
      </c>
      <c r="G47" s="12">
        <v>31.87</v>
      </c>
      <c r="H47" s="12">
        <v>29.99</v>
      </c>
      <c r="I47" s="12">
        <v>25.7</v>
      </c>
      <c r="J47" s="13">
        <v>24.76</v>
      </c>
    </row>
    <row r="48" spans="2:10" ht="57.75" customHeight="1" x14ac:dyDescent="0.15">
      <c r="B48" s="14"/>
      <c r="C48" s="1195" t="s">
        <v>4</v>
      </c>
      <c r="D48" s="1195"/>
      <c r="E48" s="1196"/>
      <c r="F48" s="15">
        <v>1.59</v>
      </c>
      <c r="G48" s="16">
        <v>1.85</v>
      </c>
      <c r="H48" s="16">
        <v>1.48</v>
      </c>
      <c r="I48" s="16">
        <v>1.0900000000000001</v>
      </c>
      <c r="J48" s="17">
        <v>2.15</v>
      </c>
    </row>
    <row r="49" spans="2:10" ht="57.75" customHeight="1" thickBot="1" x14ac:dyDescent="0.2">
      <c r="B49" s="18"/>
      <c r="C49" s="1197" t="s">
        <v>5</v>
      </c>
      <c r="D49" s="1197"/>
      <c r="E49" s="1198"/>
      <c r="F49" s="19">
        <v>0.7</v>
      </c>
      <c r="G49" s="20">
        <v>4.1399999999999997</v>
      </c>
      <c r="H49" s="20">
        <v>2.86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ZxDunBZd5hvaYVSgZBM9VboiXjmGn3QhFPBIbGNIRIDTV8adxezbJvATNul0mP+cTGwPwW3sttDHTnETLKqjw==" saltValue="6C3W7o88V6AIiKmRNA4R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摂津市</cp:lastModifiedBy>
  <dcterms:modified xsi:type="dcterms:W3CDTF">2020-03-24T04:02:33Z</dcterms:modified>
</cp:coreProperties>
</file>