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K0075\経営企画課\06決算統計(上水）\R1\99経営比較分析表\提出【経営比較分析表】2019_272248_46_010\"/>
    </mc:Choice>
  </mc:AlternateContent>
  <workbookProtection workbookAlgorithmName="SHA-512" workbookHashValue="Tq/WJybRMt659JiK549wsi7elAethkR6toLnam0lEp/KvwC2v9ZuqEyQ/GEBEbnXV6i1LbsQbGmzIDwhd30qQA==" workbookSaltValue="Gwc0Y99o+Wpm/eltrfcctQ=="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<sst xmlns="http://schemas.openxmlformats.org/spreadsheetml/2006/main" count="228" uniqueCount="114">
  <si>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</si>
  <si>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</si>
  <si>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</si>
  <si>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</si>
  <si>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</si>
  <si>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</si>
  <si>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</si>
  <si>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</si>
  <si>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</si>
  <si>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</si>
  <si>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</si>
  <si>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</si>
  <si>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</si>
  <si>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</si>
  <si>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</si>
  <si>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</si>
  <si>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</si>
  <si>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</si>
  <si>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</si>
  <si>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</si>
  <si>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</si>
  <si>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</si>
  <si>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</si>
  <si>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</si>
  <si>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</si>
  <si>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</si>
  <si>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</si>
  <si>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</si>
  <si>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</si>
  <si>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</si>
  <si>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</si>
  <si>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</si>
  <si>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</si>
  <si>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</si>
  <si>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</si>
  <si>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</si>
  <si>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</si>
  <si>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</si>
  <si>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</si>
  <si>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</si>
  <si>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</si>
  <si>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</si>
  <si>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</si>
  <si>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</si>
  <si>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</si>
  <si>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</si>
  <si>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</si>
  <si>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</si>
  <si>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</si>
  <si>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</si>
  <si>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</si>
  <si>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</si>
  <si>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</si>
  <si>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</si>
  <si>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</si>
  <si>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</si>
  <si>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</si>
  <si>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</si>
  <si>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</si>
  <si>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</si>
  <si>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</si>
  <si>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</si>
  <si>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</si>
  <si>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</si>
  <si>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</si>
  <si>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</si>
  <si>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</si>
  <si>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</si>
  <si>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</si>
  <si>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</si>
  <si>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</si>
  <si>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</si>
  <si>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</si>
  <si>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</si>
  <si>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</si>
  <si>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</si>
  <si>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</si>
  <si>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</si>
  <si>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</si>
  <si>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</si>
  <si>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</si>
  <si>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</si>
  <si>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</si>
  <si>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</si>
  <si>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</si>
  <si>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</si>
  <si>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</si>
  <si>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</si>
  <si>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</si>
  <si>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</si>
  <si>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</si>
  <si>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</si>
  <si>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</si>
  <si>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大阪府　摂津市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</si>
  <si>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</si>
  <si>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</si>
  <si>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</si>
  <si>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</si>
  <si>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</si>
  <si>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</si>
  <si>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</si>
  <si>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</si>
  <si>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</si>
  <si>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</si>
  <si>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</si>
  <si>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</si>
  <si>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</si>
  <si>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</si>
  <si>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</si>
  <si>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</si>
  <si>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</si>
  <si>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経常収支比率は100％を超え、全国平均及び類似団体平均値と比較して高い水準にあることから、良好な経営状況であると言える。平成30年度は、大規模な設備更新に係る資産減耗費が発生したため一時的に悪化したが、状況は改善している。
　流動比率は、全国平均及び類似団体平均値を上回っており、運転資金は確保できている。
　料金回収率は、管路の老朽化による有効有収水量の減少に加え、給水収益の減少により、年々減少傾向にある。平成30年度は100％を下回っているが、大規模な設備更新工事に伴い資産減耗費が発生したものであり、一時的なものである。
　給水原価は、水源の約70％を受水に頼っていること、残り約30％の自己水は深井戸からの取水のため施設の維持費用がかかること、職員の平均年齢が高いため職員給与費が高いこと等、全体的に給水費用がかかることにより、全国平均及び類似団体平均値を上回っている。
　施設利用率は、配水能力が拡張事業を行っていた時代に設定したものであることに加え、節水等による水需要の減少により低くなっている。
　有収率は、漏水等の無効水量の割合が少ないことにより、全国平均及び類似団体平均値を上回っている。</t>
    <rPh sb="1" eb="3">
      <t>ケイジョウ</t>
    </rPh>
    <rPh sb="3" eb="5">
      <t>シュウシ</t>
    </rPh>
    <rPh sb="5" eb="7">
      <t>ヒリツ</t>
    </rPh>
    <rPh sb="13" eb="14">
      <t>コ</t>
    </rPh>
    <rPh sb="16" eb="18">
      <t>ゼンコク</t>
    </rPh>
    <rPh sb="18" eb="20">
      <t>ヘイキン</t>
    </rPh>
    <rPh sb="20" eb="21">
      <t>オヨ</t>
    </rPh>
    <rPh sb="22" eb="24">
      <t>ルイジ</t>
    </rPh>
    <rPh sb="24" eb="26">
      <t>ダンタイ</t>
    </rPh>
    <rPh sb="26" eb="29">
      <t>ヘイキンチ</t>
    </rPh>
    <rPh sb="30" eb="32">
      <t>ヒカク</t>
    </rPh>
    <rPh sb="34" eb="35">
      <t>タカ</t>
    </rPh>
    <rPh sb="36" eb="38">
      <t>スイジュン</t>
    </rPh>
    <rPh sb="46" eb="48">
      <t>リョウコウ</t>
    </rPh>
    <rPh sb="49" eb="51">
      <t>ケイエイ</t>
    </rPh>
    <rPh sb="51" eb="53">
      <t>ジョウキョウ</t>
    </rPh>
    <rPh sb="57" eb="58">
      <t>イ</t>
    </rPh>
    <rPh sb="61" eb="63">
      <t>ヘイセイ</t>
    </rPh>
    <rPh sb="65" eb="67">
      <t>ネンド</t>
    </rPh>
    <rPh sb="69" eb="72">
      <t>ダイキボ</t>
    </rPh>
    <rPh sb="73" eb="75">
      <t>セツビ</t>
    </rPh>
    <rPh sb="75" eb="77">
      <t>コウシン</t>
    </rPh>
    <rPh sb="78" eb="79">
      <t>カカ</t>
    </rPh>
    <rPh sb="80" eb="82">
      <t>シサン</t>
    </rPh>
    <rPh sb="82" eb="84">
      <t>ゲンモウ</t>
    </rPh>
    <rPh sb="84" eb="85">
      <t>ヒ</t>
    </rPh>
    <rPh sb="86" eb="88">
      <t>ハッセイ</t>
    </rPh>
    <rPh sb="92" eb="95">
      <t>イチジテキ</t>
    </rPh>
    <rPh sb="96" eb="98">
      <t>アッカ</t>
    </rPh>
    <rPh sb="102" eb="104">
      <t>ジョウキョウ</t>
    </rPh>
    <rPh sb="105" eb="107">
      <t>カイゼン</t>
    </rPh>
    <rPh sb="114" eb="116">
      <t>リュウドウ</t>
    </rPh>
    <rPh sb="116" eb="118">
      <t>ヒリツ</t>
    </rPh>
    <rPh sb="134" eb="136">
      <t>ウワマワ</t>
    </rPh>
    <rPh sb="141" eb="143">
      <t>ウンテン</t>
    </rPh>
    <rPh sb="143" eb="145">
      <t>シキン</t>
    </rPh>
    <rPh sb="146" eb="148">
      <t>カクホ</t>
    </rPh>
    <rPh sb="156" eb="158">
      <t>リョウキン</t>
    </rPh>
    <rPh sb="158" eb="160">
      <t>カイシュウ</t>
    </rPh>
    <rPh sb="160" eb="161">
      <t>リツ</t>
    </rPh>
    <rPh sb="163" eb="165">
      <t>カンロ</t>
    </rPh>
    <rPh sb="166" eb="169">
      <t>ロウキュウカ</t>
    </rPh>
    <rPh sb="172" eb="174">
      <t>ユウコウ</t>
    </rPh>
    <rPh sb="174" eb="176">
      <t>ユウシュウ</t>
    </rPh>
    <rPh sb="176" eb="178">
      <t>スイリョウ</t>
    </rPh>
    <rPh sb="179" eb="181">
      <t>ゲンショウ</t>
    </rPh>
    <rPh sb="182" eb="183">
      <t>クワ</t>
    </rPh>
    <rPh sb="185" eb="187">
      <t>キュウスイ</t>
    </rPh>
    <rPh sb="187" eb="189">
      <t>シュウエキ</t>
    </rPh>
    <rPh sb="190" eb="192">
      <t>ゲンショウ</t>
    </rPh>
    <rPh sb="196" eb="198">
      <t>ネンネン</t>
    </rPh>
    <rPh sb="198" eb="200">
      <t>ゲンショウ</t>
    </rPh>
    <rPh sb="200" eb="202">
      <t>ケイコウ</t>
    </rPh>
    <rPh sb="206" eb="208">
      <t>ヘイセイ</t>
    </rPh>
    <rPh sb="210" eb="212">
      <t>ネンド</t>
    </rPh>
    <rPh sb="218" eb="220">
      <t>シタマワ</t>
    </rPh>
    <rPh sb="226" eb="229">
      <t>ダイキボ</t>
    </rPh>
    <rPh sb="230" eb="232">
      <t>セツビ</t>
    </rPh>
    <rPh sb="232" eb="234">
      <t>コウシン</t>
    </rPh>
    <rPh sb="234" eb="236">
      <t>コウジ</t>
    </rPh>
    <rPh sb="237" eb="238">
      <t>トモナ</t>
    </rPh>
    <rPh sb="239" eb="241">
      <t>シサン</t>
    </rPh>
    <rPh sb="241" eb="243">
      <t>ゲンモウ</t>
    </rPh>
    <rPh sb="243" eb="244">
      <t>ヒ</t>
    </rPh>
    <rPh sb="245" eb="247">
      <t>ハッセイ</t>
    </rPh>
    <rPh sb="255" eb="258">
      <t>イチジテキ</t>
    </rPh>
    <rPh sb="267" eb="269">
      <t>キュウスイ</t>
    </rPh>
    <rPh sb="269" eb="271">
      <t>ゲンカ</t>
    </rPh>
    <rPh sb="273" eb="275">
      <t>スイゲン</t>
    </rPh>
    <rPh sb="276" eb="277">
      <t>ヤク</t>
    </rPh>
    <rPh sb="281" eb="283">
      <t>ジュスイ</t>
    </rPh>
    <rPh sb="284" eb="285">
      <t>タヨ</t>
    </rPh>
    <rPh sb="292" eb="293">
      <t>ノコ</t>
    </rPh>
    <rPh sb="294" eb="295">
      <t>ヤク</t>
    </rPh>
    <rPh sb="299" eb="301">
      <t>ジコ</t>
    </rPh>
    <rPh sb="301" eb="302">
      <t>スイ</t>
    </rPh>
    <rPh sb="303" eb="306">
      <t>フカイド</t>
    </rPh>
    <rPh sb="309" eb="311">
      <t>シュスイ</t>
    </rPh>
    <rPh sb="314" eb="316">
      <t>シセツ</t>
    </rPh>
    <rPh sb="317" eb="319">
      <t>イジ</t>
    </rPh>
    <rPh sb="319" eb="321">
      <t>ヒヨウ</t>
    </rPh>
    <rPh sb="328" eb="330">
      <t>ショクイン</t>
    </rPh>
    <rPh sb="331" eb="333">
      <t>ヘイキン</t>
    </rPh>
    <rPh sb="333" eb="335">
      <t>ネンレイ</t>
    </rPh>
    <rPh sb="336" eb="337">
      <t>タカ</t>
    </rPh>
    <rPh sb="340" eb="342">
      <t>ショクイン</t>
    </rPh>
    <rPh sb="342" eb="344">
      <t>キュウヨ</t>
    </rPh>
    <rPh sb="344" eb="345">
      <t>ヒ</t>
    </rPh>
    <rPh sb="346" eb="347">
      <t>タカ</t>
    </rPh>
    <rPh sb="350" eb="351">
      <t>トウ</t>
    </rPh>
    <rPh sb="352" eb="355">
      <t>ゼンタイテキ</t>
    </rPh>
    <rPh sb="356" eb="358">
      <t>キュウスイ</t>
    </rPh>
    <rPh sb="358" eb="360">
      <t>ヒヨウ</t>
    </rPh>
    <rPh sb="370" eb="372">
      <t>ゼンコク</t>
    </rPh>
    <rPh sb="372" eb="374">
      <t>ヘイキン</t>
    </rPh>
    <rPh sb="374" eb="375">
      <t>オヨ</t>
    </rPh>
    <rPh sb="384" eb="386">
      <t>ウワマワ</t>
    </rPh>
    <rPh sb="393" eb="395">
      <t>シセツ</t>
    </rPh>
    <rPh sb="395" eb="397">
      <t>リヨウ</t>
    </rPh>
    <rPh sb="397" eb="398">
      <t>リツ</t>
    </rPh>
    <rPh sb="400" eb="402">
      <t>ハイスイ</t>
    </rPh>
    <rPh sb="402" eb="404">
      <t>ノウリョク</t>
    </rPh>
    <rPh sb="405" eb="407">
      <t>カクチョウ</t>
    </rPh>
    <rPh sb="407" eb="409">
      <t>ジギョウ</t>
    </rPh>
    <rPh sb="410" eb="411">
      <t>オコナ</t>
    </rPh>
    <rPh sb="415" eb="417">
      <t>ジダイ</t>
    </rPh>
    <rPh sb="418" eb="420">
      <t>セッテイ</t>
    </rPh>
    <rPh sb="430" eb="431">
      <t>クワ</t>
    </rPh>
    <rPh sb="433" eb="435">
      <t>セッスイ</t>
    </rPh>
    <rPh sb="435" eb="436">
      <t>トウ</t>
    </rPh>
    <rPh sb="439" eb="440">
      <t>ミズ</t>
    </rPh>
    <rPh sb="440" eb="442">
      <t>ジュヨウ</t>
    </rPh>
    <rPh sb="443" eb="445">
      <t>ゲンショウ</t>
    </rPh>
    <rPh sb="448" eb="449">
      <t>ヒク</t>
    </rPh>
    <rPh sb="458" eb="460">
      <t>ユウシュウ</t>
    </rPh>
    <rPh sb="460" eb="461">
      <t>リツ</t>
    </rPh>
    <rPh sb="463" eb="465">
      <t>ロウスイ</t>
    </rPh>
    <rPh sb="465" eb="466">
      <t>トウ</t>
    </rPh>
    <rPh sb="467" eb="469">
      <t>ムコウ</t>
    </rPh>
    <rPh sb="469" eb="471">
      <t>スイリョウ</t>
    </rPh>
    <rPh sb="472" eb="474">
      <t>ワリアイ</t>
    </rPh>
    <rPh sb="475" eb="476">
      <t>スク</t>
    </rPh>
    <rPh sb="498" eb="500">
      <t>ウワマワ</t>
    </rPh>
    <phoneticPr fontId="4"/>
  </si>
  <si>
    <t>　現状は、累積欠損金もなく経営に必要な費用を料金で賄えており、経営の健全性は保たれている。しかし施設の老朽化や災害対策のために更新工事の着実な推進が必要であり、経営状況は厳しさを増すと予測している。
　今後は業務改善による費用の削減のほか、国からの交付金や企業債、内部留保資金を運用しながら効率的な施設更新を行っていく。
　水道サービスの安定的な提供のため、令和元年度に見直した水道ビジョン及び策定した経営戦略に基づき、基幹管路の耐震化と老朽化が懸念される鋳鉄管を優先して更新・耐震化を進めていく。</t>
    <rPh sb="1" eb="3">
      <t>ゲンジョウ</t>
    </rPh>
    <rPh sb="5" eb="7">
      <t>ルイセキ</t>
    </rPh>
    <rPh sb="7" eb="9">
      <t>ケッソン</t>
    </rPh>
    <rPh sb="9" eb="10">
      <t>キン</t>
    </rPh>
    <rPh sb="13" eb="15">
      <t>ケイエイ</t>
    </rPh>
    <rPh sb="16" eb="18">
      <t>ヒツヨウ</t>
    </rPh>
    <rPh sb="19" eb="21">
      <t>ヒヨウ</t>
    </rPh>
    <rPh sb="22" eb="24">
      <t>リョウキン</t>
    </rPh>
    <rPh sb="25" eb="26">
      <t>マカナ</t>
    </rPh>
    <rPh sb="31" eb="33">
      <t>ケイエイ</t>
    </rPh>
    <rPh sb="34" eb="37">
      <t>ケンゼンセイ</t>
    </rPh>
    <rPh sb="38" eb="39">
      <t>タモ</t>
    </rPh>
    <rPh sb="48" eb="50">
      <t>シセツ</t>
    </rPh>
    <rPh sb="51" eb="54">
      <t>ロウキュウカ</t>
    </rPh>
    <rPh sb="55" eb="57">
      <t>サイガイ</t>
    </rPh>
    <rPh sb="57" eb="59">
      <t>タイサク</t>
    </rPh>
    <rPh sb="63" eb="65">
      <t>コウシン</t>
    </rPh>
    <rPh sb="65" eb="67">
      <t>コウジ</t>
    </rPh>
    <rPh sb="68" eb="70">
      <t>チャクジツ</t>
    </rPh>
    <rPh sb="71" eb="73">
      <t>スイシン</t>
    </rPh>
    <rPh sb="74" eb="76">
      <t>ヒツヨウ</t>
    </rPh>
    <rPh sb="80" eb="82">
      <t>ケイエイ</t>
    </rPh>
    <rPh sb="82" eb="84">
      <t>ジョウキョウ</t>
    </rPh>
    <rPh sb="85" eb="86">
      <t>キビ</t>
    </rPh>
    <rPh sb="89" eb="90">
      <t>マ</t>
    </rPh>
    <rPh sb="92" eb="94">
      <t>ヨソク</t>
    </rPh>
    <rPh sb="101" eb="103">
      <t>コンゴ</t>
    </rPh>
    <rPh sb="104" eb="106">
      <t>ギョウム</t>
    </rPh>
    <rPh sb="106" eb="108">
      <t>カイゼン</t>
    </rPh>
    <rPh sb="111" eb="113">
      <t>ヒヨウ</t>
    </rPh>
    <rPh sb="114" eb="116">
      <t>サクゲン</t>
    </rPh>
    <rPh sb="120" eb="121">
      <t>クニ</t>
    </rPh>
    <rPh sb="124" eb="127">
      <t>コウフキン</t>
    </rPh>
    <rPh sb="128" eb="130">
      <t>キギョウ</t>
    </rPh>
    <rPh sb="130" eb="131">
      <t>サイ</t>
    </rPh>
    <rPh sb="132" eb="134">
      <t>ナイブ</t>
    </rPh>
    <rPh sb="134" eb="136">
      <t>リュウホ</t>
    </rPh>
    <rPh sb="136" eb="138">
      <t>シキン</t>
    </rPh>
    <rPh sb="139" eb="141">
      <t>ウンヨウ</t>
    </rPh>
    <rPh sb="145" eb="148">
      <t>コウリツテキ</t>
    </rPh>
    <rPh sb="149" eb="151">
      <t>シセツ</t>
    </rPh>
    <rPh sb="151" eb="153">
      <t>コウシン</t>
    </rPh>
    <rPh sb="154" eb="155">
      <t>オコナ</t>
    </rPh>
    <rPh sb="162" eb="164">
      <t>スイドウ</t>
    </rPh>
    <rPh sb="169" eb="172">
      <t>アンテイテキ</t>
    </rPh>
    <rPh sb="173" eb="175">
      <t>テイキョウ</t>
    </rPh>
    <rPh sb="179" eb="181">
      <t>レイワ</t>
    </rPh>
    <rPh sb="181" eb="183">
      <t>ガンネン</t>
    </rPh>
    <rPh sb="183" eb="184">
      <t>ド</t>
    </rPh>
    <rPh sb="185" eb="187">
      <t>ミナオ</t>
    </rPh>
    <rPh sb="189" eb="191">
      <t>スイドウ</t>
    </rPh>
    <rPh sb="195" eb="196">
      <t>オヨ</t>
    </rPh>
    <rPh sb="197" eb="199">
      <t>サクテイ</t>
    </rPh>
    <rPh sb="201" eb="203">
      <t>ケイエイ</t>
    </rPh>
    <rPh sb="203" eb="205">
      <t>センリャク</t>
    </rPh>
    <rPh sb="206" eb="207">
      <t>モト</t>
    </rPh>
    <rPh sb="210" eb="212">
      <t>キカン</t>
    </rPh>
    <rPh sb="212" eb="214">
      <t>カンロ</t>
    </rPh>
    <rPh sb="215" eb="218">
      <t>タイシンカ</t>
    </rPh>
    <rPh sb="219" eb="222">
      <t>ロウキュウカ</t>
    </rPh>
    <rPh sb="223" eb="225">
      <t>ケネン</t>
    </rPh>
    <rPh sb="228" eb="229">
      <t>チュウ</t>
    </rPh>
    <rPh sb="232" eb="234">
      <t>ユウセン</t>
    </rPh>
    <rPh sb="236" eb="238">
      <t>コウシン</t>
    </rPh>
    <rPh sb="239" eb="242">
      <t>タイシンカ</t>
    </rPh>
    <rPh sb="243" eb="244">
      <t>スス</t>
    </rPh>
    <phoneticPr fontId="4"/>
  </si>
  <si>
    <t>　有形固定資産減価償却率、管路経年化率とも全国平均及び類似団体平均値を上回っている。これは、昭和40年代後半から昭和50年代にかけて急激に管路整備を行ったことから老朽化も急激に進んでいるが、経営への影響を考慮し、更新工事に係る費用の平準化を図っているため、更新工事が老朽化のスピードに追いついていないものである。
　管路更新率について、更新費用の平準化の影響に加え、漏水事故等が発生した際の被害範囲等を勘案し、平成27年度から基幹管路の更新を重点的に行っている。令和元年度は、経営戦略に基づき基幹管路に加え、配水支管の更新をしたため、全国平均及び類似団体平均値を上回っている。</t>
    <rPh sb="1" eb="3">
      <t>ユウケイ</t>
    </rPh>
    <rPh sb="3" eb="5">
      <t>コテイ</t>
    </rPh>
    <rPh sb="5" eb="7">
      <t>シサン</t>
    </rPh>
    <rPh sb="7" eb="9">
      <t>ゲンカ</t>
    </rPh>
    <rPh sb="9" eb="11">
      <t>ショウキャク</t>
    </rPh>
    <rPh sb="11" eb="12">
      <t>リツ</t>
    </rPh>
    <rPh sb="13" eb="15">
      <t>カンロ</t>
    </rPh>
    <rPh sb="15" eb="18">
      <t>ケイネンカ</t>
    </rPh>
    <rPh sb="18" eb="19">
      <t>リツ</t>
    </rPh>
    <rPh sb="35" eb="37">
      <t>ウワマワ</t>
    </rPh>
    <rPh sb="46" eb="48">
      <t>ショウワ</t>
    </rPh>
    <rPh sb="50" eb="52">
      <t>ネンダイ</t>
    </rPh>
    <rPh sb="52" eb="54">
      <t>コウハン</t>
    </rPh>
    <rPh sb="56" eb="58">
      <t>ショウワ</t>
    </rPh>
    <rPh sb="60" eb="62">
      <t>ネンダイ</t>
    </rPh>
    <rPh sb="66" eb="68">
      <t>キュウゲキ</t>
    </rPh>
    <rPh sb="69" eb="71">
      <t>カンロ</t>
    </rPh>
    <rPh sb="71" eb="73">
      <t>セイビ</t>
    </rPh>
    <rPh sb="74" eb="75">
      <t>オコナ</t>
    </rPh>
    <rPh sb="81" eb="84">
      <t>ロウキュウカ</t>
    </rPh>
    <rPh sb="85" eb="87">
      <t>キュウゲキ</t>
    </rPh>
    <rPh sb="88" eb="89">
      <t>スス</t>
    </rPh>
    <rPh sb="95" eb="97">
      <t>ケイエイ</t>
    </rPh>
    <rPh sb="99" eb="101">
      <t>エイキョウ</t>
    </rPh>
    <rPh sb="102" eb="104">
      <t>コウリョ</t>
    </rPh>
    <rPh sb="106" eb="108">
      <t>コウシン</t>
    </rPh>
    <rPh sb="108" eb="110">
      <t>コウジ</t>
    </rPh>
    <rPh sb="111" eb="112">
      <t>カカ</t>
    </rPh>
    <rPh sb="113" eb="115">
      <t>ヒヨウ</t>
    </rPh>
    <rPh sb="116" eb="119">
      <t>ヘイジュンカ</t>
    </rPh>
    <rPh sb="120" eb="121">
      <t>ハカ</t>
    </rPh>
    <rPh sb="128" eb="130">
      <t>コウシン</t>
    </rPh>
    <rPh sb="130" eb="132">
      <t>コウジ</t>
    </rPh>
    <rPh sb="133" eb="136">
      <t>ロウキュウカ</t>
    </rPh>
    <rPh sb="142" eb="143">
      <t>オ</t>
    </rPh>
    <rPh sb="158" eb="160">
      <t>カンロ</t>
    </rPh>
    <rPh sb="160" eb="162">
      <t>コウシン</t>
    </rPh>
    <rPh sb="162" eb="163">
      <t>リツ</t>
    </rPh>
    <rPh sb="168" eb="170">
      <t>コウシン</t>
    </rPh>
    <rPh sb="170" eb="172">
      <t>ヒヨウ</t>
    </rPh>
    <rPh sb="173" eb="176">
      <t>ヘイジュンカ</t>
    </rPh>
    <rPh sb="177" eb="179">
      <t>エイキョウ</t>
    </rPh>
    <rPh sb="180" eb="181">
      <t>クワ</t>
    </rPh>
    <rPh sb="183" eb="185">
      <t>ロウスイ</t>
    </rPh>
    <rPh sb="185" eb="187">
      <t>ジコ</t>
    </rPh>
    <rPh sb="187" eb="188">
      <t>トウ</t>
    </rPh>
    <rPh sb="189" eb="191">
      <t>ハッセイ</t>
    </rPh>
    <rPh sb="193" eb="194">
      <t>サイ</t>
    </rPh>
    <rPh sb="195" eb="197">
      <t>ヒガイ</t>
    </rPh>
    <rPh sb="197" eb="199">
      <t>ハンイ</t>
    </rPh>
    <rPh sb="199" eb="200">
      <t>トウ</t>
    </rPh>
    <rPh sb="201" eb="203">
      <t>カンアン</t>
    </rPh>
    <rPh sb="205" eb="207">
      <t>ヘイセイ</t>
    </rPh>
    <rPh sb="209" eb="211">
      <t>ネンド</t>
    </rPh>
    <rPh sb="213" eb="215">
      <t>キカン</t>
    </rPh>
    <rPh sb="215" eb="217">
      <t>カンロ</t>
    </rPh>
    <rPh sb="218" eb="220">
      <t>コウシン</t>
    </rPh>
    <rPh sb="221" eb="224">
      <t>ジュウテンテキ</t>
    </rPh>
    <rPh sb="225" eb="226">
      <t>オコナ</t>
    </rPh>
    <rPh sb="231" eb="233">
      <t>レイワ</t>
    </rPh>
    <rPh sb="233" eb="235">
      <t>ガンネン</t>
    </rPh>
    <rPh sb="235" eb="236">
      <t>ド</t>
    </rPh>
    <rPh sb="238" eb="240">
      <t>ケイエイ</t>
    </rPh>
    <rPh sb="240" eb="242">
      <t>センリャク</t>
    </rPh>
    <rPh sb="243" eb="244">
      <t>モト</t>
    </rPh>
    <rPh sb="246" eb="248">
      <t>キカン</t>
    </rPh>
    <rPh sb="248" eb="250">
      <t>カンロ</t>
    </rPh>
    <rPh sb="251" eb="252">
      <t>クワ</t>
    </rPh>
    <rPh sb="254" eb="256">
      <t>ハイスイ</t>
    </rPh>
    <rPh sb="256" eb="257">
      <t>シ</t>
    </rPh>
    <rPh sb="257" eb="258">
      <t>カン</t>
    </rPh>
    <rPh sb="259" eb="261">
      <t>コウシン</t>
    </rPh>
    <rPh sb="281" eb="283">
      <t>ウワマワ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</si>
</sst>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0.02</c:v>
                </c:pt>
                <c:pt idx="1">
                  <c:v>0.38</c:v>
                </c:pt>
                <c:pt idx="2">
                  <c:v>0.51</c:v>
                </c:pt>
                <c:pt idx="3">
                  <c:v>0.81</c:v>
                </c:pt>
                <c:pt idx="4">
                  <c:v>1.1100000000000001</c:v>
                </c:pt>
              </c:numCache>
            </c:numRef>
          </c:val>
          <c:extLst>
            <c:ext xmlns:c16="http://schemas.microsoft.com/office/drawing/2014/chart" uri="{C3380CC4-5D6E-409C-BE32-E72D297353CC}">
              <c16:uniqueId val="{00000000-14E1-4715-BB82-3880A5A82E88}"/>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0.71</c:v>
                </c:pt>
                <c:pt idx="2">
                  <c:v>0.75</c:v>
                </c:pt>
                <c:pt idx="3">
                  <c:v>0.63</c:v>
                </c:pt>
                <c:pt idx="4">
                  <c:v>0.63</c:v>
                </c:pt>
              </c:numCache>
            </c:numRef>
          </c:val>
          <c:smooth val="0"/>
          <c:extLst>
            <c:ext xmlns:c16="http://schemas.microsoft.com/office/drawing/2014/chart" uri="{C3380CC4-5D6E-409C-BE32-E72D297353CC}">
              <c16:uniqueId val="{00000001-14E1-4715-BB82-3880A5A82E88}"/>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48.71</c:v>
                </c:pt>
                <c:pt idx="1">
                  <c:v>48.84</c:v>
                </c:pt>
                <c:pt idx="2">
                  <c:v>48.38</c:v>
                </c:pt>
                <c:pt idx="3">
                  <c:v>48.45</c:v>
                </c:pt>
                <c:pt idx="4">
                  <c:v>48</c:v>
                </c:pt>
              </c:numCache>
            </c:numRef>
          </c:val>
          <c:extLst>
            <c:ext xmlns:c16="http://schemas.microsoft.com/office/drawing/2014/chart" uri="{C3380CC4-5D6E-409C-BE32-E72D297353CC}">
              <c16:uniqueId val="{00000000-442F-4C63-8F25-F07B83EFD8CC}"/>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59.34</c:v>
                </c:pt>
                <c:pt idx="1">
                  <c:v>59.11</c:v>
                </c:pt>
                <c:pt idx="2">
                  <c:v>59.74</c:v>
                </c:pt>
                <c:pt idx="3">
                  <c:v>59.46</c:v>
                </c:pt>
                <c:pt idx="4">
                  <c:v>59.51</c:v>
                </c:pt>
              </c:numCache>
            </c:numRef>
          </c:val>
          <c:smooth val="0"/>
          <c:extLst>
            <c:ext xmlns:c16="http://schemas.microsoft.com/office/drawing/2014/chart" uri="{C3380CC4-5D6E-409C-BE32-E72D297353CC}">
              <c16:uniqueId val="{00000001-442F-4C63-8F25-F07B83EFD8CC}"/>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94.29</c:v>
                </c:pt>
                <c:pt idx="1">
                  <c:v>93.76</c:v>
                </c:pt>
                <c:pt idx="2">
                  <c:v>93.24</c:v>
                </c:pt>
                <c:pt idx="3">
                  <c:v>91.45</c:v>
                </c:pt>
                <c:pt idx="4">
                  <c:v>92.48</c:v>
                </c:pt>
              </c:numCache>
            </c:numRef>
          </c:val>
          <c:extLst>
            <c:ext xmlns:c16="http://schemas.microsoft.com/office/drawing/2014/chart" uri="{C3380CC4-5D6E-409C-BE32-E72D297353CC}">
              <c16:uniqueId val="{00000000-EADC-4831-9695-710AC74740CB}"/>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87.74</c:v>
                </c:pt>
                <c:pt idx="1">
                  <c:v>87.91</c:v>
                </c:pt>
                <c:pt idx="2">
                  <c:v>87.28</c:v>
                </c:pt>
                <c:pt idx="3">
                  <c:v>87.41</c:v>
                </c:pt>
                <c:pt idx="4">
                  <c:v>87.08</c:v>
                </c:pt>
              </c:numCache>
            </c:numRef>
          </c:val>
          <c:smooth val="0"/>
          <c:extLst>
            <c:ext xmlns:c16="http://schemas.microsoft.com/office/drawing/2014/chart" uri="{C3380CC4-5D6E-409C-BE32-E72D297353CC}">
              <c16:uniqueId val="{00000001-EADC-4831-9695-710AC74740CB}"/>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116.27</c:v>
                </c:pt>
                <c:pt idx="1">
                  <c:v>115.11</c:v>
                </c:pt>
                <c:pt idx="2">
                  <c:v>117.86</c:v>
                </c:pt>
                <c:pt idx="3">
                  <c:v>104.48</c:v>
                </c:pt>
                <c:pt idx="4">
                  <c:v>112.95</c:v>
                </c:pt>
              </c:numCache>
            </c:numRef>
          </c:val>
          <c:extLst>
            <c:ext xmlns:c16="http://schemas.microsoft.com/office/drawing/2014/chart" uri="{C3380CC4-5D6E-409C-BE32-E72D297353CC}">
              <c16:uniqueId val="{00000000-C235-40B2-917E-04FCCADBC736}"/>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112.69</c:v>
                </c:pt>
                <c:pt idx="1">
                  <c:v>113.16</c:v>
                </c:pt>
                <c:pt idx="2">
                  <c:v>112.15</c:v>
                </c:pt>
                <c:pt idx="3">
                  <c:v>111.44</c:v>
                </c:pt>
                <c:pt idx="4">
                  <c:v>111.17</c:v>
                </c:pt>
              </c:numCache>
            </c:numRef>
          </c:val>
          <c:smooth val="0"/>
          <c:extLst>
            <c:ext xmlns:c16="http://schemas.microsoft.com/office/drawing/2014/chart" uri="{C3380CC4-5D6E-409C-BE32-E72D297353CC}">
              <c16:uniqueId val="{00000001-C235-40B2-917E-04FCCADBC736}"/>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56.92</c:v>
                </c:pt>
                <c:pt idx="1">
                  <c:v>57.05</c:v>
                </c:pt>
                <c:pt idx="2">
                  <c:v>57.92</c:v>
                </c:pt>
                <c:pt idx="3">
                  <c:v>51.53</c:v>
                </c:pt>
                <c:pt idx="4">
                  <c:v>52.75</c:v>
                </c:pt>
              </c:numCache>
            </c:numRef>
          </c:val>
          <c:extLst>
            <c:ext xmlns:c16="http://schemas.microsoft.com/office/drawing/2014/chart" uri="{C3380CC4-5D6E-409C-BE32-E72D297353CC}">
              <c16:uniqueId val="{00000000-2AA9-4EB0-8C77-C1535EBC41BA}"/>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46.27</c:v>
                </c:pt>
                <c:pt idx="1">
                  <c:v>46.88</c:v>
                </c:pt>
                <c:pt idx="2">
                  <c:v>46.94</c:v>
                </c:pt>
                <c:pt idx="3">
                  <c:v>47.62</c:v>
                </c:pt>
                <c:pt idx="4">
                  <c:v>48.55</c:v>
                </c:pt>
              </c:numCache>
            </c:numRef>
          </c:val>
          <c:smooth val="0"/>
          <c:extLst>
            <c:ext xmlns:c16="http://schemas.microsoft.com/office/drawing/2014/chart" uri="{C3380CC4-5D6E-409C-BE32-E72D297353CC}">
              <c16:uniqueId val="{00000001-2AA9-4EB0-8C77-C1535EBC41BA}"/>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36.06</c:v>
                </c:pt>
                <c:pt idx="1">
                  <c:v>38.299999999999997</c:v>
                </c:pt>
                <c:pt idx="2">
                  <c:v>41.08</c:v>
                </c:pt>
                <c:pt idx="3">
                  <c:v>41.92</c:v>
                </c:pt>
                <c:pt idx="4">
                  <c:v>45.04</c:v>
                </c:pt>
              </c:numCache>
            </c:numRef>
          </c:val>
          <c:extLst>
            <c:ext xmlns:c16="http://schemas.microsoft.com/office/drawing/2014/chart" uri="{C3380CC4-5D6E-409C-BE32-E72D297353CC}">
              <c16:uniqueId val="{00000000-7ECA-4438-919D-79A594BB30C2}"/>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10.93</c:v>
                </c:pt>
                <c:pt idx="1">
                  <c:v>13.39</c:v>
                </c:pt>
                <c:pt idx="2">
                  <c:v>14.48</c:v>
                </c:pt>
                <c:pt idx="3">
                  <c:v>16.27</c:v>
                </c:pt>
                <c:pt idx="4">
                  <c:v>17.11</c:v>
                </c:pt>
              </c:numCache>
            </c:numRef>
          </c:val>
          <c:smooth val="0"/>
          <c:extLst>
            <c:ext xmlns:c16="http://schemas.microsoft.com/office/drawing/2014/chart" uri="{C3380CC4-5D6E-409C-BE32-E72D297353CC}">
              <c16:uniqueId val="{00000001-7ECA-4438-919D-79A594BB30C2}"/>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757-46AB-ADF8-63AAF35A34EE}"/>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0.54</c:v>
                </c:pt>
                <c:pt idx="1">
                  <c:v>0.68</c:v>
                </c:pt>
                <c:pt idx="2">
                  <c:v>1</c:v>
                </c:pt>
                <c:pt idx="3">
                  <c:v>1.03</c:v>
                </c:pt>
                <c:pt idx="4">
                  <c:v>0.78</c:v>
                </c:pt>
              </c:numCache>
            </c:numRef>
          </c:val>
          <c:smooth val="0"/>
          <c:extLst>
            <c:ext xmlns:c16="http://schemas.microsoft.com/office/drawing/2014/chart" uri="{C3380CC4-5D6E-409C-BE32-E72D297353CC}">
              <c16:uniqueId val="{00000001-E757-46AB-ADF8-63AAF35A34EE}"/>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373.69</c:v>
                </c:pt>
                <c:pt idx="1">
                  <c:v>493.37</c:v>
                </c:pt>
                <c:pt idx="2">
                  <c:v>796.63</c:v>
                </c:pt>
                <c:pt idx="3">
                  <c:v>312.17</c:v>
                </c:pt>
                <c:pt idx="4">
                  <c:v>513.33000000000004</c:v>
                </c:pt>
              </c:numCache>
            </c:numRef>
          </c:val>
          <c:extLst>
            <c:ext xmlns:c16="http://schemas.microsoft.com/office/drawing/2014/chart" uri="{C3380CC4-5D6E-409C-BE32-E72D297353CC}">
              <c16:uniqueId val="{00000000-0E07-4D80-A995-CE8215DAD672}"/>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346.59</c:v>
                </c:pt>
                <c:pt idx="1">
                  <c:v>357.82</c:v>
                </c:pt>
                <c:pt idx="2">
                  <c:v>355.5</c:v>
                </c:pt>
                <c:pt idx="3">
                  <c:v>349.83</c:v>
                </c:pt>
                <c:pt idx="4">
                  <c:v>360.86</c:v>
                </c:pt>
              </c:numCache>
            </c:numRef>
          </c:val>
          <c:smooth val="0"/>
          <c:extLst>
            <c:ext xmlns:c16="http://schemas.microsoft.com/office/drawing/2014/chart" uri="{C3380CC4-5D6E-409C-BE32-E72D297353CC}">
              <c16:uniqueId val="{00000001-0E07-4D80-A995-CE8215DAD672}"/>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151.99</c:v>
                </c:pt>
                <c:pt idx="1">
                  <c:v>150.22999999999999</c:v>
                </c:pt>
                <c:pt idx="2">
                  <c:v>160.19</c:v>
                </c:pt>
                <c:pt idx="3">
                  <c:v>206.8</c:v>
                </c:pt>
                <c:pt idx="4">
                  <c:v>205.82</c:v>
                </c:pt>
              </c:numCache>
            </c:numRef>
          </c:val>
          <c:extLst>
            <c:ext xmlns:c16="http://schemas.microsoft.com/office/drawing/2014/chart" uri="{C3380CC4-5D6E-409C-BE32-E72D297353CC}">
              <c16:uniqueId val="{00000000-5F10-419E-AECA-3783FC28143E}"/>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312.02999999999997</c:v>
                </c:pt>
                <c:pt idx="1">
                  <c:v>307.45999999999998</c:v>
                </c:pt>
                <c:pt idx="2">
                  <c:v>312.58</c:v>
                </c:pt>
                <c:pt idx="3">
                  <c:v>314.87</c:v>
                </c:pt>
                <c:pt idx="4">
                  <c:v>309.27999999999997</c:v>
                </c:pt>
              </c:numCache>
            </c:numRef>
          </c:val>
          <c:smooth val="0"/>
          <c:extLst>
            <c:ext xmlns:c16="http://schemas.microsoft.com/office/drawing/2014/chart" uri="{C3380CC4-5D6E-409C-BE32-E72D297353CC}">
              <c16:uniqueId val="{00000001-5F10-419E-AECA-3783FC28143E}"/>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109.9</c:v>
                </c:pt>
                <c:pt idx="1">
                  <c:v>108.56</c:v>
                </c:pt>
                <c:pt idx="2">
                  <c:v>106.89</c:v>
                </c:pt>
                <c:pt idx="3">
                  <c:v>92.98</c:v>
                </c:pt>
                <c:pt idx="4">
                  <c:v>102.7</c:v>
                </c:pt>
              </c:numCache>
            </c:numRef>
          </c:val>
          <c:extLst>
            <c:ext xmlns:c16="http://schemas.microsoft.com/office/drawing/2014/chart" uri="{C3380CC4-5D6E-409C-BE32-E72D297353CC}">
              <c16:uniqueId val="{00000000-8918-425A-BF33-005B95C27B8D}"/>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105.71</c:v>
                </c:pt>
                <c:pt idx="1">
                  <c:v>106.01</c:v>
                </c:pt>
                <c:pt idx="2">
                  <c:v>104.57</c:v>
                </c:pt>
                <c:pt idx="3">
                  <c:v>103.54</c:v>
                </c:pt>
                <c:pt idx="4">
                  <c:v>103.32</c:v>
                </c:pt>
              </c:numCache>
            </c:numRef>
          </c:val>
          <c:smooth val="0"/>
          <c:extLst>
            <c:ext xmlns:c16="http://schemas.microsoft.com/office/drawing/2014/chart" uri="{C3380CC4-5D6E-409C-BE32-E72D297353CC}">
              <c16:uniqueId val="{00000001-8918-425A-BF33-005B95C27B8D}"/>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178.25</c:v>
                </c:pt>
                <c:pt idx="1">
                  <c:v>179.41</c:v>
                </c:pt>
                <c:pt idx="2">
                  <c:v>179.19</c:v>
                </c:pt>
                <c:pt idx="3">
                  <c:v>205.32</c:v>
                </c:pt>
                <c:pt idx="4">
                  <c:v>184.4</c:v>
                </c:pt>
              </c:numCache>
            </c:numRef>
          </c:val>
          <c:extLst>
            <c:ext xmlns:c16="http://schemas.microsoft.com/office/drawing/2014/chart" uri="{C3380CC4-5D6E-409C-BE32-E72D297353CC}">
              <c16:uniqueId val="{00000000-D368-41D0-BAD5-1D0CA3A2FC03}"/>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162.15</c:v>
                </c:pt>
                <c:pt idx="1">
                  <c:v>162.24</c:v>
                </c:pt>
                <c:pt idx="2">
                  <c:v>165.47</c:v>
                </c:pt>
                <c:pt idx="3">
                  <c:v>167.46</c:v>
                </c:pt>
                <c:pt idx="4">
                  <c:v>168.56</c:v>
                </c:pt>
              </c:numCache>
            </c:numRef>
          </c:val>
          <c:smooth val="0"/>
          <c:extLst>
            <c:ext xmlns:c16="http://schemas.microsoft.com/office/drawing/2014/chart" uri="{C3380CC4-5D6E-409C-BE32-E72D297353CC}">
              <c16:uniqueId val="{00000001-D368-41D0-BAD5-1D0CA3A2FC03}"/>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W42" zoomScale="80" zoomScaleNormal="80" workbookViewId="0">
      <selection activeCell="BL66" sqref="BL66:BZ82"/>
    </sheetView>
  </sheetViews>
  <sheetFormatPr defaultColWidth="2.5703125" defaultRowHeight="13.5" x14ac:dyDescent="0.15"/>
  <cols>
    <col min="1" max="1" width="2.5703125" customWidth="1"/>
    <col min="2" max="62" width="3.7109375" customWidth="1"/>
    <col min="64" max="78" width="3.140625" customWidth="1"/>
    <col min="79" max="79" width="4.42578125" bestFit="1" customWidth="1"/>
    <col min="81" max="82" width="4.4257812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大阪府　摂津市</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A4</v>
      </c>
      <c r="X8" s="83"/>
      <c r="Y8" s="83"/>
      <c r="Z8" s="83"/>
      <c r="AA8" s="83"/>
      <c r="AB8" s="83"/>
      <c r="AC8" s="83"/>
      <c r="AD8" s="83" t="str">
        <f>データ!$M$6</f>
        <v>非設置</v>
      </c>
      <c r="AE8" s="83"/>
      <c r="AF8" s="83"/>
      <c r="AG8" s="83"/>
      <c r="AH8" s="83"/>
      <c r="AI8" s="83"/>
      <c r="AJ8" s="83"/>
      <c r="AK8" s="4"/>
      <c r="AL8" s="71">
        <f>データ!$R$6</f>
        <v>86593</v>
      </c>
      <c r="AM8" s="71"/>
      <c r="AN8" s="71"/>
      <c r="AO8" s="71"/>
      <c r="AP8" s="71"/>
      <c r="AQ8" s="71"/>
      <c r="AR8" s="71"/>
      <c r="AS8" s="71"/>
      <c r="AT8" s="67">
        <f>データ!$S$6</f>
        <v>14.87</v>
      </c>
      <c r="AU8" s="68"/>
      <c r="AV8" s="68"/>
      <c r="AW8" s="68"/>
      <c r="AX8" s="68"/>
      <c r="AY8" s="68"/>
      <c r="AZ8" s="68"/>
      <c r="BA8" s="68"/>
      <c r="BB8" s="70">
        <f>データ!$T$6</f>
        <v>5823.34</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69.11</v>
      </c>
      <c r="J10" s="68"/>
      <c r="K10" s="68"/>
      <c r="L10" s="68"/>
      <c r="M10" s="68"/>
      <c r="N10" s="68"/>
      <c r="O10" s="69"/>
      <c r="P10" s="70">
        <f>データ!$P$6</f>
        <v>100</v>
      </c>
      <c r="Q10" s="70"/>
      <c r="R10" s="70"/>
      <c r="S10" s="70"/>
      <c r="T10" s="70"/>
      <c r="U10" s="70"/>
      <c r="V10" s="70"/>
      <c r="W10" s="71">
        <f>データ!$Q$6</f>
        <v>2778</v>
      </c>
      <c r="X10" s="71"/>
      <c r="Y10" s="71"/>
      <c r="Z10" s="71"/>
      <c r="AA10" s="71"/>
      <c r="AB10" s="71"/>
      <c r="AC10" s="71"/>
      <c r="AD10" s="2"/>
      <c r="AE10" s="2"/>
      <c r="AF10" s="2"/>
      <c r="AG10" s="2"/>
      <c r="AH10" s="4"/>
      <c r="AI10" s="4"/>
      <c r="AJ10" s="4"/>
      <c r="AK10" s="4"/>
      <c r="AL10" s="71">
        <f>データ!$U$6</f>
        <v>86584</v>
      </c>
      <c r="AM10" s="71"/>
      <c r="AN10" s="71"/>
      <c r="AO10" s="71"/>
      <c r="AP10" s="71"/>
      <c r="AQ10" s="71"/>
      <c r="AR10" s="71"/>
      <c r="AS10" s="71"/>
      <c r="AT10" s="67">
        <f>データ!$V$6</f>
        <v>14.87</v>
      </c>
      <c r="AU10" s="68"/>
      <c r="AV10" s="68"/>
      <c r="AW10" s="68"/>
      <c r="AX10" s="68"/>
      <c r="AY10" s="68"/>
      <c r="AZ10" s="68"/>
      <c r="BA10" s="68"/>
      <c r="BB10" s="70">
        <f>データ!$W$6</f>
        <v>5822.73</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111</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113</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112</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Rqp3QzGUrmX4+vqcXZ0GMRc1xpL+5XtSxZongi2eKaOdNsDs9T0w4wlEa3b5612iD4+SQ2bWMcanurmla2CFgQ==" saltValue="tI5BnO+R52YyYvYzXgjbkw=="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5546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272248</v>
      </c>
      <c r="D6" s="34">
        <f t="shared" si="3"/>
        <v>46</v>
      </c>
      <c r="E6" s="34">
        <f t="shared" si="3"/>
        <v>1</v>
      </c>
      <c r="F6" s="34">
        <f t="shared" si="3"/>
        <v>0</v>
      </c>
      <c r="G6" s="34">
        <f t="shared" si="3"/>
        <v>1</v>
      </c>
      <c r="H6" s="34" t="str">
        <f t="shared" si="3"/>
        <v>大阪府　摂津市</v>
      </c>
      <c r="I6" s="34" t="str">
        <f t="shared" si="3"/>
        <v>法適用</v>
      </c>
      <c r="J6" s="34" t="str">
        <f t="shared" si="3"/>
        <v>水道事業</v>
      </c>
      <c r="K6" s="34" t="str">
        <f t="shared" si="3"/>
        <v>末端給水事業</v>
      </c>
      <c r="L6" s="34" t="str">
        <f t="shared" si="3"/>
        <v>A4</v>
      </c>
      <c r="M6" s="34" t="str">
        <f t="shared" si="3"/>
        <v>非設置</v>
      </c>
      <c r="N6" s="35" t="str">
        <f t="shared" si="3"/>
        <v>-</v>
      </c>
      <c r="O6" s="35">
        <f t="shared" si="3"/>
        <v>69.11</v>
      </c>
      <c r="P6" s="35">
        <f t="shared" si="3"/>
        <v>100</v>
      </c>
      <c r="Q6" s="35">
        <f t="shared" si="3"/>
        <v>2778</v>
      </c>
      <c r="R6" s="35">
        <f t="shared" si="3"/>
        <v>86593</v>
      </c>
      <c r="S6" s="35">
        <f t="shared" si="3"/>
        <v>14.87</v>
      </c>
      <c r="T6" s="35">
        <f t="shared" si="3"/>
        <v>5823.34</v>
      </c>
      <c r="U6" s="35">
        <f t="shared" si="3"/>
        <v>86584</v>
      </c>
      <c r="V6" s="35">
        <f t="shared" si="3"/>
        <v>14.87</v>
      </c>
      <c r="W6" s="35">
        <f t="shared" si="3"/>
        <v>5822.73</v>
      </c>
      <c r="X6" s="36">
        <f>IF(X7="",NA(),X7)</f>
        <v>116.27</v>
      </c>
      <c r="Y6" s="36">
        <f t="shared" ref="Y6:AG6" si="4">IF(Y7="",NA(),Y7)</f>
        <v>115.11</v>
      </c>
      <c r="Z6" s="36">
        <f t="shared" si="4"/>
        <v>117.86</v>
      </c>
      <c r="AA6" s="36">
        <f t="shared" si="4"/>
        <v>104.48</v>
      </c>
      <c r="AB6" s="36">
        <f t="shared" si="4"/>
        <v>112.95</v>
      </c>
      <c r="AC6" s="36">
        <f t="shared" si="4"/>
        <v>112.69</v>
      </c>
      <c r="AD6" s="36">
        <f t="shared" si="4"/>
        <v>113.16</v>
      </c>
      <c r="AE6" s="36">
        <f t="shared" si="4"/>
        <v>112.15</v>
      </c>
      <c r="AF6" s="36">
        <f t="shared" si="4"/>
        <v>111.44</v>
      </c>
      <c r="AG6" s="36">
        <f t="shared" si="4"/>
        <v>111.17</v>
      </c>
      <c r="AH6" s="35" t="str">
        <f>IF(AH7="","",IF(AH7="-","【-】","【"&amp;SUBSTITUTE(TEXT(AH7,"#,##0.00"),"-","△")&amp;"】"))</f>
        <v>【112.01】</v>
      </c>
      <c r="AI6" s="35">
        <f>IF(AI7="",NA(),AI7)</f>
        <v>0</v>
      </c>
      <c r="AJ6" s="35">
        <f t="shared" ref="AJ6:AR6" si="5">IF(AJ7="",NA(),AJ7)</f>
        <v>0</v>
      </c>
      <c r="AK6" s="35">
        <f t="shared" si="5"/>
        <v>0</v>
      </c>
      <c r="AL6" s="35">
        <f t="shared" si="5"/>
        <v>0</v>
      </c>
      <c r="AM6" s="35">
        <f t="shared" si="5"/>
        <v>0</v>
      </c>
      <c r="AN6" s="36">
        <f t="shared" si="5"/>
        <v>0.54</v>
      </c>
      <c r="AO6" s="36">
        <f t="shared" si="5"/>
        <v>0.68</v>
      </c>
      <c r="AP6" s="36">
        <f t="shared" si="5"/>
        <v>1</v>
      </c>
      <c r="AQ6" s="36">
        <f t="shared" si="5"/>
        <v>1.03</v>
      </c>
      <c r="AR6" s="36">
        <f t="shared" si="5"/>
        <v>0.78</v>
      </c>
      <c r="AS6" s="35" t="str">
        <f>IF(AS7="","",IF(AS7="-","【-】","【"&amp;SUBSTITUTE(TEXT(AS7,"#,##0.00"),"-","△")&amp;"】"))</f>
        <v>【1.08】</v>
      </c>
      <c r="AT6" s="36">
        <f>IF(AT7="",NA(),AT7)</f>
        <v>373.69</v>
      </c>
      <c r="AU6" s="36">
        <f t="shared" ref="AU6:BC6" si="6">IF(AU7="",NA(),AU7)</f>
        <v>493.37</v>
      </c>
      <c r="AV6" s="36">
        <f t="shared" si="6"/>
        <v>796.63</v>
      </c>
      <c r="AW6" s="36">
        <f t="shared" si="6"/>
        <v>312.17</v>
      </c>
      <c r="AX6" s="36">
        <f t="shared" si="6"/>
        <v>513.33000000000004</v>
      </c>
      <c r="AY6" s="36">
        <f t="shared" si="6"/>
        <v>346.59</v>
      </c>
      <c r="AZ6" s="36">
        <f t="shared" si="6"/>
        <v>357.82</v>
      </c>
      <c r="BA6" s="36">
        <f t="shared" si="6"/>
        <v>355.5</v>
      </c>
      <c r="BB6" s="36">
        <f t="shared" si="6"/>
        <v>349.83</v>
      </c>
      <c r="BC6" s="36">
        <f t="shared" si="6"/>
        <v>360.86</v>
      </c>
      <c r="BD6" s="35" t="str">
        <f>IF(BD7="","",IF(BD7="-","【-】","【"&amp;SUBSTITUTE(TEXT(BD7,"#,##0.00"),"-","△")&amp;"】"))</f>
        <v>【264.97】</v>
      </c>
      <c r="BE6" s="36">
        <f>IF(BE7="",NA(),BE7)</f>
        <v>151.99</v>
      </c>
      <c r="BF6" s="36">
        <f t="shared" ref="BF6:BN6" si="7">IF(BF7="",NA(),BF7)</f>
        <v>150.22999999999999</v>
      </c>
      <c r="BG6" s="36">
        <f t="shared" si="7"/>
        <v>160.19</v>
      </c>
      <c r="BH6" s="36">
        <f t="shared" si="7"/>
        <v>206.8</v>
      </c>
      <c r="BI6" s="36">
        <f t="shared" si="7"/>
        <v>205.82</v>
      </c>
      <c r="BJ6" s="36">
        <f t="shared" si="7"/>
        <v>312.02999999999997</v>
      </c>
      <c r="BK6" s="36">
        <f t="shared" si="7"/>
        <v>307.45999999999998</v>
      </c>
      <c r="BL6" s="36">
        <f t="shared" si="7"/>
        <v>312.58</v>
      </c>
      <c r="BM6" s="36">
        <f t="shared" si="7"/>
        <v>314.87</v>
      </c>
      <c r="BN6" s="36">
        <f t="shared" si="7"/>
        <v>309.27999999999997</v>
      </c>
      <c r="BO6" s="35" t="str">
        <f>IF(BO7="","",IF(BO7="-","【-】","【"&amp;SUBSTITUTE(TEXT(BO7,"#,##0.00"),"-","△")&amp;"】"))</f>
        <v>【266.61】</v>
      </c>
      <c r="BP6" s="36">
        <f>IF(BP7="",NA(),BP7)</f>
        <v>109.9</v>
      </c>
      <c r="BQ6" s="36">
        <f t="shared" ref="BQ6:BY6" si="8">IF(BQ7="",NA(),BQ7)</f>
        <v>108.56</v>
      </c>
      <c r="BR6" s="36">
        <f t="shared" si="8"/>
        <v>106.89</v>
      </c>
      <c r="BS6" s="36">
        <f t="shared" si="8"/>
        <v>92.98</v>
      </c>
      <c r="BT6" s="36">
        <f t="shared" si="8"/>
        <v>102.7</v>
      </c>
      <c r="BU6" s="36">
        <f t="shared" si="8"/>
        <v>105.71</v>
      </c>
      <c r="BV6" s="36">
        <f t="shared" si="8"/>
        <v>106.01</v>
      </c>
      <c r="BW6" s="36">
        <f t="shared" si="8"/>
        <v>104.57</v>
      </c>
      <c r="BX6" s="36">
        <f t="shared" si="8"/>
        <v>103.54</v>
      </c>
      <c r="BY6" s="36">
        <f t="shared" si="8"/>
        <v>103.32</v>
      </c>
      <c r="BZ6" s="35" t="str">
        <f>IF(BZ7="","",IF(BZ7="-","【-】","【"&amp;SUBSTITUTE(TEXT(BZ7,"#,##0.00"),"-","△")&amp;"】"))</f>
        <v>【103.24】</v>
      </c>
      <c r="CA6" s="36">
        <f>IF(CA7="",NA(),CA7)</f>
        <v>178.25</v>
      </c>
      <c r="CB6" s="36">
        <f t="shared" ref="CB6:CJ6" si="9">IF(CB7="",NA(),CB7)</f>
        <v>179.41</v>
      </c>
      <c r="CC6" s="36">
        <f t="shared" si="9"/>
        <v>179.19</v>
      </c>
      <c r="CD6" s="36">
        <f t="shared" si="9"/>
        <v>205.32</v>
      </c>
      <c r="CE6" s="36">
        <f t="shared" si="9"/>
        <v>184.4</v>
      </c>
      <c r="CF6" s="36">
        <f t="shared" si="9"/>
        <v>162.15</v>
      </c>
      <c r="CG6" s="36">
        <f t="shared" si="9"/>
        <v>162.24</v>
      </c>
      <c r="CH6" s="36">
        <f t="shared" si="9"/>
        <v>165.47</v>
      </c>
      <c r="CI6" s="36">
        <f t="shared" si="9"/>
        <v>167.46</v>
      </c>
      <c r="CJ6" s="36">
        <f t="shared" si="9"/>
        <v>168.56</v>
      </c>
      <c r="CK6" s="35" t="str">
        <f>IF(CK7="","",IF(CK7="-","【-】","【"&amp;SUBSTITUTE(TEXT(CK7,"#,##0.00"),"-","△")&amp;"】"))</f>
        <v>【168.38】</v>
      </c>
      <c r="CL6" s="36">
        <f>IF(CL7="",NA(),CL7)</f>
        <v>48.71</v>
      </c>
      <c r="CM6" s="36">
        <f t="shared" ref="CM6:CU6" si="10">IF(CM7="",NA(),CM7)</f>
        <v>48.84</v>
      </c>
      <c r="CN6" s="36">
        <f t="shared" si="10"/>
        <v>48.38</v>
      </c>
      <c r="CO6" s="36">
        <f t="shared" si="10"/>
        <v>48.45</v>
      </c>
      <c r="CP6" s="36">
        <f t="shared" si="10"/>
        <v>48</v>
      </c>
      <c r="CQ6" s="36">
        <f t="shared" si="10"/>
        <v>59.34</v>
      </c>
      <c r="CR6" s="36">
        <f t="shared" si="10"/>
        <v>59.11</v>
      </c>
      <c r="CS6" s="36">
        <f t="shared" si="10"/>
        <v>59.74</v>
      </c>
      <c r="CT6" s="36">
        <f t="shared" si="10"/>
        <v>59.46</v>
      </c>
      <c r="CU6" s="36">
        <f t="shared" si="10"/>
        <v>59.51</v>
      </c>
      <c r="CV6" s="35" t="str">
        <f>IF(CV7="","",IF(CV7="-","【-】","【"&amp;SUBSTITUTE(TEXT(CV7,"#,##0.00"),"-","△")&amp;"】"))</f>
        <v>【60.00】</v>
      </c>
      <c r="CW6" s="36">
        <f>IF(CW7="",NA(),CW7)</f>
        <v>94.29</v>
      </c>
      <c r="CX6" s="36">
        <f t="shared" ref="CX6:DF6" si="11">IF(CX7="",NA(),CX7)</f>
        <v>93.76</v>
      </c>
      <c r="CY6" s="36">
        <f t="shared" si="11"/>
        <v>93.24</v>
      </c>
      <c r="CZ6" s="36">
        <f t="shared" si="11"/>
        <v>91.45</v>
      </c>
      <c r="DA6" s="36">
        <f t="shared" si="11"/>
        <v>92.48</v>
      </c>
      <c r="DB6" s="36">
        <f t="shared" si="11"/>
        <v>87.74</v>
      </c>
      <c r="DC6" s="36">
        <f t="shared" si="11"/>
        <v>87.91</v>
      </c>
      <c r="DD6" s="36">
        <f t="shared" si="11"/>
        <v>87.28</v>
      </c>
      <c r="DE6" s="36">
        <f t="shared" si="11"/>
        <v>87.41</v>
      </c>
      <c r="DF6" s="36">
        <f t="shared" si="11"/>
        <v>87.08</v>
      </c>
      <c r="DG6" s="35" t="str">
        <f>IF(DG7="","",IF(DG7="-","【-】","【"&amp;SUBSTITUTE(TEXT(DG7,"#,##0.00"),"-","△")&amp;"】"))</f>
        <v>【89.80】</v>
      </c>
      <c r="DH6" s="36">
        <f>IF(DH7="",NA(),DH7)</f>
        <v>56.92</v>
      </c>
      <c r="DI6" s="36">
        <f t="shared" ref="DI6:DQ6" si="12">IF(DI7="",NA(),DI7)</f>
        <v>57.05</v>
      </c>
      <c r="DJ6" s="36">
        <f t="shared" si="12"/>
        <v>57.92</v>
      </c>
      <c r="DK6" s="36">
        <f t="shared" si="12"/>
        <v>51.53</v>
      </c>
      <c r="DL6" s="36">
        <f t="shared" si="12"/>
        <v>52.75</v>
      </c>
      <c r="DM6" s="36">
        <f t="shared" si="12"/>
        <v>46.27</v>
      </c>
      <c r="DN6" s="36">
        <f t="shared" si="12"/>
        <v>46.88</v>
      </c>
      <c r="DO6" s="36">
        <f t="shared" si="12"/>
        <v>46.94</v>
      </c>
      <c r="DP6" s="36">
        <f t="shared" si="12"/>
        <v>47.62</v>
      </c>
      <c r="DQ6" s="36">
        <f t="shared" si="12"/>
        <v>48.55</v>
      </c>
      <c r="DR6" s="35" t="str">
        <f>IF(DR7="","",IF(DR7="-","【-】","【"&amp;SUBSTITUTE(TEXT(DR7,"#,##0.00"),"-","△")&amp;"】"))</f>
        <v>【49.59】</v>
      </c>
      <c r="DS6" s="36">
        <f>IF(DS7="",NA(),DS7)</f>
        <v>36.06</v>
      </c>
      <c r="DT6" s="36">
        <f t="shared" ref="DT6:EB6" si="13">IF(DT7="",NA(),DT7)</f>
        <v>38.299999999999997</v>
      </c>
      <c r="DU6" s="36">
        <f t="shared" si="13"/>
        <v>41.08</v>
      </c>
      <c r="DV6" s="36">
        <f t="shared" si="13"/>
        <v>41.92</v>
      </c>
      <c r="DW6" s="36">
        <f t="shared" si="13"/>
        <v>45.04</v>
      </c>
      <c r="DX6" s="36">
        <f t="shared" si="13"/>
        <v>10.93</v>
      </c>
      <c r="DY6" s="36">
        <f t="shared" si="13"/>
        <v>13.39</v>
      </c>
      <c r="DZ6" s="36">
        <f t="shared" si="13"/>
        <v>14.48</v>
      </c>
      <c r="EA6" s="36">
        <f t="shared" si="13"/>
        <v>16.27</v>
      </c>
      <c r="EB6" s="36">
        <f t="shared" si="13"/>
        <v>17.11</v>
      </c>
      <c r="EC6" s="35" t="str">
        <f>IF(EC7="","",IF(EC7="-","【-】","【"&amp;SUBSTITUTE(TEXT(EC7,"#,##0.00"),"-","△")&amp;"】"))</f>
        <v>【19.44】</v>
      </c>
      <c r="ED6" s="36">
        <f>IF(ED7="",NA(),ED7)</f>
        <v>0.02</v>
      </c>
      <c r="EE6" s="36">
        <f t="shared" ref="EE6:EM6" si="14">IF(EE7="",NA(),EE7)</f>
        <v>0.38</v>
      </c>
      <c r="EF6" s="36">
        <f t="shared" si="14"/>
        <v>0.51</v>
      </c>
      <c r="EG6" s="36">
        <f t="shared" si="14"/>
        <v>0.81</v>
      </c>
      <c r="EH6" s="36">
        <f t="shared" si="14"/>
        <v>1.1100000000000001</v>
      </c>
      <c r="EI6" s="36">
        <f t="shared" si="14"/>
        <v>0.71</v>
      </c>
      <c r="EJ6" s="36">
        <f t="shared" si="14"/>
        <v>0.71</v>
      </c>
      <c r="EK6" s="36">
        <f t="shared" si="14"/>
        <v>0.75</v>
      </c>
      <c r="EL6" s="36">
        <f t="shared" si="14"/>
        <v>0.63</v>
      </c>
      <c r="EM6" s="36">
        <f t="shared" si="14"/>
        <v>0.63</v>
      </c>
      <c r="EN6" s="35" t="str">
        <f>IF(EN7="","",IF(EN7="-","【-】","【"&amp;SUBSTITUTE(TEXT(EN7,"#,##0.00"),"-","△")&amp;"】"))</f>
        <v>【0.68】</v>
      </c>
    </row>
    <row r="7" spans="1:144" s="37" customFormat="1" x14ac:dyDescent="0.15">
      <c r="A7" s="29"/>
      <c r="B7" s="38">
        <v>2019</v>
      </c>
      <c r="C7" s="38">
        <v>272248</v>
      </c>
      <c r="D7" s="38">
        <v>46</v>
      </c>
      <c r="E7" s="38">
        <v>1</v>
      </c>
      <c r="F7" s="38">
        <v>0</v>
      </c>
      <c r="G7" s="38">
        <v>1</v>
      </c>
      <c r="H7" s="38" t="s">
        <v>93</v>
      </c>
      <c r="I7" s="38" t="s">
        <v>94</v>
      </c>
      <c r="J7" s="38" t="s">
        <v>95</v>
      </c>
      <c r="K7" s="38" t="s">
        <v>96</v>
      </c>
      <c r="L7" s="38" t="s">
        <v>97</v>
      </c>
      <c r="M7" s="38" t="s">
        <v>98</v>
      </c>
      <c r="N7" s="39" t="s">
        <v>99</v>
      </c>
      <c r="O7" s="39">
        <v>69.11</v>
      </c>
      <c r="P7" s="39">
        <v>100</v>
      </c>
      <c r="Q7" s="39">
        <v>2778</v>
      </c>
      <c r="R7" s="39">
        <v>86593</v>
      </c>
      <c r="S7" s="39">
        <v>14.87</v>
      </c>
      <c r="T7" s="39">
        <v>5823.34</v>
      </c>
      <c r="U7" s="39">
        <v>86584</v>
      </c>
      <c r="V7" s="39">
        <v>14.87</v>
      </c>
      <c r="W7" s="39">
        <v>5822.73</v>
      </c>
      <c r="X7" s="39">
        <v>116.27</v>
      </c>
      <c r="Y7" s="39">
        <v>115.11</v>
      </c>
      <c r="Z7" s="39">
        <v>117.86</v>
      </c>
      <c r="AA7" s="39">
        <v>104.48</v>
      </c>
      <c r="AB7" s="39">
        <v>112.95</v>
      </c>
      <c r="AC7" s="39">
        <v>112.69</v>
      </c>
      <c r="AD7" s="39">
        <v>113.16</v>
      </c>
      <c r="AE7" s="39">
        <v>112.15</v>
      </c>
      <c r="AF7" s="39">
        <v>111.44</v>
      </c>
      <c r="AG7" s="39">
        <v>111.17</v>
      </c>
      <c r="AH7" s="39">
        <v>112.01</v>
      </c>
      <c r="AI7" s="39">
        <v>0</v>
      </c>
      <c r="AJ7" s="39">
        <v>0</v>
      </c>
      <c r="AK7" s="39">
        <v>0</v>
      </c>
      <c r="AL7" s="39">
        <v>0</v>
      </c>
      <c r="AM7" s="39">
        <v>0</v>
      </c>
      <c r="AN7" s="39">
        <v>0.54</v>
      </c>
      <c r="AO7" s="39">
        <v>0.68</v>
      </c>
      <c r="AP7" s="39">
        <v>1</v>
      </c>
      <c r="AQ7" s="39">
        <v>1.03</v>
      </c>
      <c r="AR7" s="39">
        <v>0.78</v>
      </c>
      <c r="AS7" s="39">
        <v>1.08</v>
      </c>
      <c r="AT7" s="39">
        <v>373.69</v>
      </c>
      <c r="AU7" s="39">
        <v>493.37</v>
      </c>
      <c r="AV7" s="39">
        <v>796.63</v>
      </c>
      <c r="AW7" s="39">
        <v>312.17</v>
      </c>
      <c r="AX7" s="39">
        <v>513.33000000000004</v>
      </c>
      <c r="AY7" s="39">
        <v>346.59</v>
      </c>
      <c r="AZ7" s="39">
        <v>357.82</v>
      </c>
      <c r="BA7" s="39">
        <v>355.5</v>
      </c>
      <c r="BB7" s="39">
        <v>349.83</v>
      </c>
      <c r="BC7" s="39">
        <v>360.86</v>
      </c>
      <c r="BD7" s="39">
        <v>264.97000000000003</v>
      </c>
      <c r="BE7" s="39">
        <v>151.99</v>
      </c>
      <c r="BF7" s="39">
        <v>150.22999999999999</v>
      </c>
      <c r="BG7" s="39">
        <v>160.19</v>
      </c>
      <c r="BH7" s="39">
        <v>206.8</v>
      </c>
      <c r="BI7" s="39">
        <v>205.82</v>
      </c>
      <c r="BJ7" s="39">
        <v>312.02999999999997</v>
      </c>
      <c r="BK7" s="39">
        <v>307.45999999999998</v>
      </c>
      <c r="BL7" s="39">
        <v>312.58</v>
      </c>
      <c r="BM7" s="39">
        <v>314.87</v>
      </c>
      <c r="BN7" s="39">
        <v>309.27999999999997</v>
      </c>
      <c r="BO7" s="39">
        <v>266.61</v>
      </c>
      <c r="BP7" s="39">
        <v>109.9</v>
      </c>
      <c r="BQ7" s="39">
        <v>108.56</v>
      </c>
      <c r="BR7" s="39">
        <v>106.89</v>
      </c>
      <c r="BS7" s="39">
        <v>92.98</v>
      </c>
      <c r="BT7" s="39">
        <v>102.7</v>
      </c>
      <c r="BU7" s="39">
        <v>105.71</v>
      </c>
      <c r="BV7" s="39">
        <v>106.01</v>
      </c>
      <c r="BW7" s="39">
        <v>104.57</v>
      </c>
      <c r="BX7" s="39">
        <v>103.54</v>
      </c>
      <c r="BY7" s="39">
        <v>103.32</v>
      </c>
      <c r="BZ7" s="39">
        <v>103.24</v>
      </c>
      <c r="CA7" s="39">
        <v>178.25</v>
      </c>
      <c r="CB7" s="39">
        <v>179.41</v>
      </c>
      <c r="CC7" s="39">
        <v>179.19</v>
      </c>
      <c r="CD7" s="39">
        <v>205.32</v>
      </c>
      <c r="CE7" s="39">
        <v>184.4</v>
      </c>
      <c r="CF7" s="39">
        <v>162.15</v>
      </c>
      <c r="CG7" s="39">
        <v>162.24</v>
      </c>
      <c r="CH7" s="39">
        <v>165.47</v>
      </c>
      <c r="CI7" s="39">
        <v>167.46</v>
      </c>
      <c r="CJ7" s="39">
        <v>168.56</v>
      </c>
      <c r="CK7" s="39">
        <v>168.38</v>
      </c>
      <c r="CL7" s="39">
        <v>48.71</v>
      </c>
      <c r="CM7" s="39">
        <v>48.84</v>
      </c>
      <c r="CN7" s="39">
        <v>48.38</v>
      </c>
      <c r="CO7" s="39">
        <v>48.45</v>
      </c>
      <c r="CP7" s="39">
        <v>48</v>
      </c>
      <c r="CQ7" s="39">
        <v>59.34</v>
      </c>
      <c r="CR7" s="39">
        <v>59.11</v>
      </c>
      <c r="CS7" s="39">
        <v>59.74</v>
      </c>
      <c r="CT7" s="39">
        <v>59.46</v>
      </c>
      <c r="CU7" s="39">
        <v>59.51</v>
      </c>
      <c r="CV7" s="39">
        <v>60</v>
      </c>
      <c r="CW7" s="39">
        <v>94.29</v>
      </c>
      <c r="CX7" s="39">
        <v>93.76</v>
      </c>
      <c r="CY7" s="39">
        <v>93.24</v>
      </c>
      <c r="CZ7" s="39">
        <v>91.45</v>
      </c>
      <c r="DA7" s="39">
        <v>92.48</v>
      </c>
      <c r="DB7" s="39">
        <v>87.74</v>
      </c>
      <c r="DC7" s="39">
        <v>87.91</v>
      </c>
      <c r="DD7" s="39">
        <v>87.28</v>
      </c>
      <c r="DE7" s="39">
        <v>87.41</v>
      </c>
      <c r="DF7" s="39">
        <v>87.08</v>
      </c>
      <c r="DG7" s="39">
        <v>89.8</v>
      </c>
      <c r="DH7" s="39">
        <v>56.92</v>
      </c>
      <c r="DI7" s="39">
        <v>57.05</v>
      </c>
      <c r="DJ7" s="39">
        <v>57.92</v>
      </c>
      <c r="DK7" s="39">
        <v>51.53</v>
      </c>
      <c r="DL7" s="39">
        <v>52.75</v>
      </c>
      <c r="DM7" s="39">
        <v>46.27</v>
      </c>
      <c r="DN7" s="39">
        <v>46.88</v>
      </c>
      <c r="DO7" s="39">
        <v>46.94</v>
      </c>
      <c r="DP7" s="39">
        <v>47.62</v>
      </c>
      <c r="DQ7" s="39">
        <v>48.55</v>
      </c>
      <c r="DR7" s="39">
        <v>49.59</v>
      </c>
      <c r="DS7" s="39">
        <v>36.06</v>
      </c>
      <c r="DT7" s="39">
        <v>38.299999999999997</v>
      </c>
      <c r="DU7" s="39">
        <v>41.08</v>
      </c>
      <c r="DV7" s="39">
        <v>41.92</v>
      </c>
      <c r="DW7" s="39">
        <v>45.04</v>
      </c>
      <c r="DX7" s="39">
        <v>10.93</v>
      </c>
      <c r="DY7" s="39">
        <v>13.39</v>
      </c>
      <c r="DZ7" s="39">
        <v>14.48</v>
      </c>
      <c r="EA7" s="39">
        <v>16.27</v>
      </c>
      <c r="EB7" s="39">
        <v>17.11</v>
      </c>
      <c r="EC7" s="39">
        <v>19.440000000000001</v>
      </c>
      <c r="ED7" s="39">
        <v>0.02</v>
      </c>
      <c r="EE7" s="39">
        <v>0.38</v>
      </c>
      <c r="EF7" s="39">
        <v>0.51</v>
      </c>
      <c r="EG7" s="39">
        <v>0.81</v>
      </c>
      <c r="EH7" s="39">
        <v>1.1100000000000001</v>
      </c>
      <c r="EI7" s="39">
        <v>0.71</v>
      </c>
      <c r="EJ7" s="39">
        <v>0.71</v>
      </c>
      <c r="EK7" s="39">
        <v>0.75</v>
      </c>
      <c r="EL7" s="39">
        <v>0.63</v>
      </c>
      <c r="EM7" s="39">
        <v>0.63</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107</v>
      </c>
      <c r="D13" t="s">
        <v>107</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摂津市</cp:lastModifiedBy>
  <cp:lastPrinted>2021-01-25T02:11:36Z</cp:lastPrinted>
  <dcterms:created xsi:type="dcterms:W3CDTF">2020-12-04T02:11:31Z</dcterms:created>
  <dcterms:modified xsi:type="dcterms:W3CDTF">2022-01-31T09:38:05Z</dcterms:modified>
  <cp:category/>
</cp:coreProperties>
</file>